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Scott\Downloads\"/>
    </mc:Choice>
  </mc:AlternateContent>
  <xr:revisionPtr revIDLastSave="0" documentId="13_ncr:1_{222BF748-C154-46EB-80B1-A414F5CD93C2}" xr6:coauthVersionLast="47" xr6:coauthVersionMax="47" xr10:uidLastSave="{00000000-0000-0000-0000-000000000000}"/>
  <bookViews>
    <workbookView xWindow="-120" yWindow="-120" windowWidth="29040" windowHeight="15720" xr2:uid="{DC2F81DE-C219-4550-B562-7AEC3CC03A8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M492" i="1"/>
  <c r="M522" i="1"/>
  <c r="M494" i="1"/>
  <c r="L217" i="1"/>
  <c r="L62" i="1"/>
  <c r="M217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M523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M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M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J150" i="1"/>
  <c r="K150" i="1" s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J119" i="1"/>
  <c r="K119" i="1" s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M83" i="1"/>
  <c r="D83" i="1"/>
  <c r="M82" i="1"/>
  <c r="D82" i="1"/>
  <c r="D81" i="1"/>
  <c r="D80" i="1"/>
  <c r="D79" i="1"/>
  <c r="D78" i="1"/>
  <c r="M77" i="1"/>
  <c r="D76" i="1"/>
  <c r="D75" i="1"/>
  <c r="D74" i="1"/>
  <c r="D73" i="1"/>
  <c r="D72" i="1"/>
  <c r="D71" i="1"/>
  <c r="D70" i="1"/>
  <c r="D68" i="1"/>
  <c r="D67" i="1"/>
  <c r="D66" i="1"/>
  <c r="D65" i="1"/>
  <c r="D64" i="1"/>
  <c r="D63" i="1"/>
  <c r="J62" i="1"/>
  <c r="K62" i="1" s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M62" i="1" l="1"/>
  <c r="K8" i="1" l="1"/>
  <c r="M8" i="1" s="1"/>
  <c r="L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tc={F2163AD2-91CC-4ADC-AF67-341BF96E5CFF}</author>
  </authors>
  <commentList>
    <comment ref="E1" authorId="0" shapeId="0" xr:uid="{F2163AD2-91CC-4ADC-AF67-341BF96E5CFF}">
      <text>
        <t>[Threaded comment]
Your version of Excel allows you to read this threaded comment; however, any edits to it will get removed if the file is opened in a newer version of Excel. Learn more: https://go.microsoft.com/fwlink/?linkid=870924
Comment:
    From Date and Time on HD Video, Input the first two (10 secs apart) and then drag to infill the 10 sec interval times to the end of the video</t>
      </text>
    </comment>
  </commentList>
</comments>
</file>

<file path=xl/sharedStrings.xml><?xml version="1.0" encoding="utf-8"?>
<sst xmlns="http://schemas.openxmlformats.org/spreadsheetml/2006/main" count="667" uniqueCount="599">
  <si>
    <t>Transect Name</t>
  </si>
  <si>
    <t>Picture</t>
  </si>
  <si>
    <t xml:space="preserve">Easting </t>
  </si>
  <si>
    <t>Northing</t>
  </si>
  <si>
    <t>Species present</t>
  </si>
  <si>
    <t>Sponge count</t>
  </si>
  <si>
    <t>Linear extent of habitat/patch within range</t>
  </si>
  <si>
    <t>approximate area (m2)</t>
  </si>
  <si>
    <t>extent (m2) category</t>
  </si>
  <si>
    <t>Linear extent of habitat/patch (Non Alarmist)</t>
  </si>
  <si>
    <t>OWF_30_SR</t>
  </si>
  <si>
    <t>OWF_30_SR_00001.jpg</t>
  </si>
  <si>
    <t>&gt;25m2</t>
  </si>
  <si>
    <t>OWF_30_SR_00002.jpg</t>
  </si>
  <si>
    <t>OWF_30_SR_00003.jpg</t>
  </si>
  <si>
    <t>OWF_30_SR_00004.jpg</t>
  </si>
  <si>
    <t>OWF_30_SR_00005.jpg</t>
  </si>
  <si>
    <t>OWF_30_SR_00006.jpg</t>
  </si>
  <si>
    <t>OWF_30_SR_00007.jpg</t>
  </si>
  <si>
    <t>OWF_30_SR_00008.jpg</t>
  </si>
  <si>
    <t>OWF_30_SR_00009.jpg</t>
  </si>
  <si>
    <t>OWF_30_SR_00010.jpg</t>
  </si>
  <si>
    <t>OWF_30_SR_00011.jpg</t>
  </si>
  <si>
    <t>OWF_30_SR_00012.jpg</t>
  </si>
  <si>
    <t>OWF_30_SR_00013.jpg</t>
  </si>
  <si>
    <t>OWF_30_SR_00014.jpg</t>
  </si>
  <si>
    <t>OWF_30_SR_00015.jpg</t>
  </si>
  <si>
    <t>OWF_30_SR_00016.jpg</t>
  </si>
  <si>
    <t>OWF_30_SR_00017.jpg</t>
  </si>
  <si>
    <t>OWF_30_SR_00018.jpg</t>
  </si>
  <si>
    <t>OWF_30_SR_00019.jpg</t>
  </si>
  <si>
    <t xml:space="preserve">Unidentified turf </t>
  </si>
  <si>
    <t>OWF_30_SR_00020.jpg</t>
  </si>
  <si>
    <t>OWF_30_SR_00021.jpg</t>
  </si>
  <si>
    <t>OWF_30_SR_00022.jpg</t>
  </si>
  <si>
    <t>OWF_30_SR_00023.jpg</t>
  </si>
  <si>
    <t>OWF_30_SR_00024.jpg</t>
  </si>
  <si>
    <t>OWF_30_SR_00025.jpg</t>
  </si>
  <si>
    <t>OWF_30_SR_00026.jpg</t>
  </si>
  <si>
    <t>OWF_30_SR_00027.jpg</t>
  </si>
  <si>
    <t>OWF_30_SR_00028.jpg</t>
  </si>
  <si>
    <t>OWF_30_SR_00029.jpg</t>
  </si>
  <si>
    <t>OWF_30_SR_00030.jpg</t>
  </si>
  <si>
    <t>OWF_30_SR_00031.jpg</t>
  </si>
  <si>
    <t>OWF_30_SR_00032.jpg</t>
  </si>
  <si>
    <t>OWF_30_SR_00033.jpg</t>
  </si>
  <si>
    <t>OWF_30_SR_00034.jpg</t>
  </si>
  <si>
    <t>OWF_30_SR_00035.jpg</t>
  </si>
  <si>
    <t>OWF_30_SR_00036.jpg</t>
  </si>
  <si>
    <t>OWF_30_SR_00037.jpg</t>
  </si>
  <si>
    <t>OWF_30_SR_00038.jpg</t>
  </si>
  <si>
    <t>OWF_30_SR_00039.jpg</t>
  </si>
  <si>
    <t>OWF_30_SR_00040.jpg</t>
  </si>
  <si>
    <t>OWF_30_SR_00041.jpg</t>
  </si>
  <si>
    <t>Unidentified turf</t>
  </si>
  <si>
    <t>OWF_30_SR_00042.jpg</t>
  </si>
  <si>
    <t>OWF_30_SR_00043.jpg</t>
  </si>
  <si>
    <t>OWF_30_SR_00044.jpg</t>
  </si>
  <si>
    <t>OWF_30_SR_00045.jpg</t>
  </si>
  <si>
    <t>Unidentified turf, Porifera</t>
  </si>
  <si>
    <t>OWF_30_SR_00046.jpg</t>
  </si>
  <si>
    <t>OWF_30_SR_00047.jpg</t>
  </si>
  <si>
    <t>OWF_30_SR_00048.jpg</t>
  </si>
  <si>
    <t>OWF_30_SR_00049.jpg</t>
  </si>
  <si>
    <t>OWF_30_SR_00050.jpg</t>
  </si>
  <si>
    <t>OWF_30_SR_00051.jpg</t>
  </si>
  <si>
    <t>OWF_30_SR_00052.jpg</t>
  </si>
  <si>
    <t>OWF_30_SR_00053.jpg</t>
  </si>
  <si>
    <t>OWF_30_SR_00054.jpg</t>
  </si>
  <si>
    <t>OWF_32_SR</t>
  </si>
  <si>
    <t>OWF_32_SR00001.jpg</t>
  </si>
  <si>
    <t>OWF_32_SR00002.jpg</t>
  </si>
  <si>
    <t>OWF_32_SR00003.jpg</t>
  </si>
  <si>
    <t>OWF_32_SR00004.jpg</t>
  </si>
  <si>
    <t>OWF_32_SR00005.jpg</t>
  </si>
  <si>
    <t>OWF_32_SR00006.jpg</t>
  </si>
  <si>
    <t>OWF_32_SR00007.jpg</t>
  </si>
  <si>
    <t>OWF_32_SR00008.jpg</t>
  </si>
  <si>
    <t>OWF_32_SR00009.jpg</t>
  </si>
  <si>
    <t>OWF_32_SR00010.jpg</t>
  </si>
  <si>
    <t>OWF_32_SR00011.jpg</t>
  </si>
  <si>
    <t>OWF_32_SR00012.jpg</t>
  </si>
  <si>
    <t>OWF_32_SR00013.jpg</t>
  </si>
  <si>
    <t>OWF_32_SR00014.jpg</t>
  </si>
  <si>
    <t>OWF_32_SR00015.jpg</t>
  </si>
  <si>
    <t>OWF_35_A</t>
  </si>
  <si>
    <t>OWF_35_A____00001.jpg</t>
  </si>
  <si>
    <t>OWF_35_A____00002.jpg</t>
  </si>
  <si>
    <t>OWF_35_A____00003.jpg</t>
  </si>
  <si>
    <t>OWF_35_A____00004.jpg</t>
  </si>
  <si>
    <t>OWF_35_A____00005.jpg</t>
  </si>
  <si>
    <t>OWF_35_A____00006.jpg</t>
  </si>
  <si>
    <t>Sea Urhcin</t>
  </si>
  <si>
    <t>&lt;25m2</t>
  </si>
  <si>
    <t>OWF_35_A____00007.jpg</t>
  </si>
  <si>
    <t>OWF_35_A____00008.jpg</t>
  </si>
  <si>
    <t>OWF_35_A____00009.jpg</t>
  </si>
  <si>
    <t>OWF_35_A____00010.jpg</t>
  </si>
  <si>
    <t>Porifera</t>
  </si>
  <si>
    <t>OWF_35_A____00011.jpg</t>
  </si>
  <si>
    <t>OWF_35_A____00012.jpg</t>
  </si>
  <si>
    <t>OWF_35_A____00013.jpg</t>
  </si>
  <si>
    <t>Anemones in close proximity enclosed with shell debris</t>
  </si>
  <si>
    <t>OWF_35_A____00014.jpg</t>
  </si>
  <si>
    <t>OWF_35_A____00015.jpg</t>
  </si>
  <si>
    <t>OWF_35_A____00016.jpg</t>
  </si>
  <si>
    <t>OWF_35_A____00017.jpg</t>
  </si>
  <si>
    <t>OWF_35_A____00018.jpg</t>
  </si>
  <si>
    <t>OWF_35_A____00019.jpg</t>
  </si>
  <si>
    <t>OWF_35_A____00020.jpg</t>
  </si>
  <si>
    <t>OWF_35_A____00021.jpg</t>
  </si>
  <si>
    <t>OWF_35_A____00022.jpg</t>
  </si>
  <si>
    <t>OWF_35_A____00023.jpg</t>
  </si>
  <si>
    <t>OWF_35_A____00024.jpg</t>
  </si>
  <si>
    <t>OWF_35_A____00025.jpg</t>
  </si>
  <si>
    <t xml:space="preserve">Turf surrounding the area </t>
  </si>
  <si>
    <t>OWF_35_A____00026.jpg</t>
  </si>
  <si>
    <t>OWF_35_A____00027.jpg</t>
  </si>
  <si>
    <t>OWF_35_A____00028.jpg</t>
  </si>
  <si>
    <t>OWF_35_A____00029.jpg</t>
  </si>
  <si>
    <t xml:space="preserve">Porifera </t>
  </si>
  <si>
    <t>OWF_35_A____00030.jpg</t>
  </si>
  <si>
    <t>OWF_35_A____00031.jpg</t>
  </si>
  <si>
    <t xml:space="preserve">Anemone </t>
  </si>
  <si>
    <t>OWF_35_A____00032.jpg</t>
  </si>
  <si>
    <t>OWF_35_A____00033.jpg</t>
  </si>
  <si>
    <t>OWF_35_A____00034.jpg</t>
  </si>
  <si>
    <t>OWF_35_A____00035.jpg</t>
  </si>
  <si>
    <t>OWF_35_A____00036.jpg</t>
  </si>
  <si>
    <t>OWF_35_A____00037.jpg</t>
  </si>
  <si>
    <t>OWF_35_A____00038.jpg</t>
  </si>
  <si>
    <t>OWF_35_A____00039.jpg</t>
  </si>
  <si>
    <t>OWF_35_A____00040.jpg</t>
  </si>
  <si>
    <t>OWF_35_A____00041.jpg</t>
  </si>
  <si>
    <t>OWF_35_A____00042.jpg</t>
  </si>
  <si>
    <t>OWF_42_SR</t>
  </si>
  <si>
    <t>OWF_42_SR00001.jpg</t>
  </si>
  <si>
    <t>OWF_42_SR00002.jpg</t>
  </si>
  <si>
    <t>OWF_42_SR00003.jpg</t>
  </si>
  <si>
    <t>OWF_42_SR00004.jpg</t>
  </si>
  <si>
    <t>OWF_42_SR00005.jpg</t>
  </si>
  <si>
    <t>OWF_42_SR00006.jpg</t>
  </si>
  <si>
    <t>OWF_42_SR00007.jpg</t>
  </si>
  <si>
    <t>OWF_42_SR00008.jpg</t>
  </si>
  <si>
    <t>OWF_42_SR00009.jpg</t>
  </si>
  <si>
    <t>OWF_42_SR00010.jpg</t>
  </si>
  <si>
    <t>OWF_42_SR00011.jpg</t>
  </si>
  <si>
    <t>Bryozoan</t>
  </si>
  <si>
    <t>OWF_42_SR00012.jpg</t>
  </si>
  <si>
    <t>OWF_42_SR00013.jpg</t>
  </si>
  <si>
    <t>OWF_42_SR00014.jpg</t>
  </si>
  <si>
    <t>OWF_42_SR00015.jpg</t>
  </si>
  <si>
    <t>OWF_42_SR00016.jpg</t>
  </si>
  <si>
    <t>OWF_42_SR00017.jpg</t>
  </si>
  <si>
    <t>OWF_42_SR00018.jpg</t>
  </si>
  <si>
    <t>OWF_42_SR00019.jpg</t>
  </si>
  <si>
    <t>OWF_42_SR00020.jpg</t>
  </si>
  <si>
    <t>OWF_42_SR00021.jpg</t>
  </si>
  <si>
    <t>OWF_42_SR00022.jpg</t>
  </si>
  <si>
    <t>OWF_42_SR00023.jpg</t>
  </si>
  <si>
    <t>OWF_42_SR00024.jpg</t>
  </si>
  <si>
    <t>OWF_42_SR00025.jpg</t>
  </si>
  <si>
    <t>OWF_42_SR00026.jpg</t>
  </si>
  <si>
    <t>OWF_42_SR00027.jpg</t>
  </si>
  <si>
    <t>OWF_42_SR00028.jpg</t>
  </si>
  <si>
    <t>OWF_42_SR00029.jpg</t>
  </si>
  <si>
    <t xml:space="preserve">Phosphoerescent sea pen close by </t>
  </si>
  <si>
    <t>OWF_42_SR00030.jpg</t>
  </si>
  <si>
    <t>OWF_42_SR00031.jpg</t>
  </si>
  <si>
    <t>OWF_42_SR00032.jpg</t>
  </si>
  <si>
    <t>Branching bryozoan and phosphoerscent sea pen</t>
  </si>
  <si>
    <t>OWF_42_SR00033.jpg</t>
  </si>
  <si>
    <t>Branching bryozoan, white encrusting sponge</t>
  </si>
  <si>
    <t>OWF_42_SR00034.jpg</t>
  </si>
  <si>
    <t>OWF_42_SR00035.jpg</t>
  </si>
  <si>
    <t>Encrusting white sponge</t>
  </si>
  <si>
    <t>OWF_42_SR00036.jpg</t>
  </si>
  <si>
    <t>OWF_42_SR00037.jpg</t>
  </si>
  <si>
    <t>OWF_42_SR00038.jpg</t>
  </si>
  <si>
    <t>OWF_42_SR00039.jpg</t>
  </si>
  <si>
    <t>OWF_42_SR00040.jpg</t>
  </si>
  <si>
    <t>OWF_42_SR00041.jpg</t>
  </si>
  <si>
    <t>OWF_42_SR00042.jpg</t>
  </si>
  <si>
    <t>OWF_42_SR00043.jpg</t>
  </si>
  <si>
    <t xml:space="preserve">Erect sponges (Branching Axinella dissimilis) All covered in silty mud </t>
  </si>
  <si>
    <t>OWF_42_SR00044.jpg</t>
  </si>
  <si>
    <t>Erect sponges (Branching Axinella dissimilis)</t>
  </si>
  <si>
    <t>OWF_42_SR00045.jpg</t>
  </si>
  <si>
    <t>OWF_42_SR00046.jpg</t>
  </si>
  <si>
    <t>OWF_42_SR00047.jpg</t>
  </si>
  <si>
    <t>OWF_42_SR00048.jpg</t>
  </si>
  <si>
    <t xml:space="preserve">Encrusting sponges </t>
  </si>
  <si>
    <t>OWF_42_SR00049.jpg</t>
  </si>
  <si>
    <t>OWF_42_SR00050.jpg</t>
  </si>
  <si>
    <t>OWF_42_SR00051.jpg</t>
  </si>
  <si>
    <t>OWF_42_SR00052.jpg</t>
  </si>
  <si>
    <t>OWF_42_SR00053.jpg</t>
  </si>
  <si>
    <t>OWF_42_SR00054.jpg</t>
  </si>
  <si>
    <t>OWF_42_SR00055.jpg</t>
  </si>
  <si>
    <t>OWF_42_SR00056.jpg</t>
  </si>
  <si>
    <t>OWF_42_SR00057.jpg</t>
  </si>
  <si>
    <t>OWF_42_SR00058.jpg</t>
  </si>
  <si>
    <t>OWF_42_SR00059.jpg</t>
  </si>
  <si>
    <t>OWF_42_SR00060.jpg</t>
  </si>
  <si>
    <t>OWF_42_SR00061.jpg</t>
  </si>
  <si>
    <t>OWF_42_SR00062.jpg</t>
  </si>
  <si>
    <t>OWF_42_SR00063.jpg</t>
  </si>
  <si>
    <t>OWF_42_SR00064.jpg</t>
  </si>
  <si>
    <t>Camera flying</t>
  </si>
  <si>
    <t>OWF_42_SR00065.jpg</t>
  </si>
  <si>
    <t>OWF_42_SR00066.jpg</t>
  </si>
  <si>
    <t>OWF_42_SR00067.jpg</t>
  </si>
  <si>
    <t>OWF_42_SR00068.jpg</t>
  </si>
  <si>
    <t>OWF_42_SR00069.jpg</t>
  </si>
  <si>
    <t>OWF_42_SR00070.jpg</t>
  </si>
  <si>
    <t>OWF_42_SR00071.jpg</t>
  </si>
  <si>
    <t>OWF_42_SR00072.jpg</t>
  </si>
  <si>
    <t>OWF_42_SR00073.jpg</t>
  </si>
  <si>
    <t>OWF_42_SR00074.jpg</t>
  </si>
  <si>
    <t>OWF_42_SR00075.jpg</t>
  </si>
  <si>
    <t>OWF_42_SR00076.jpg</t>
  </si>
  <si>
    <t>OWF_42_SR00077.jpg</t>
  </si>
  <si>
    <t>OWF_42_SR00078.jpg</t>
  </si>
  <si>
    <t>OWF_42_SR00079.jpg</t>
  </si>
  <si>
    <t>OWF_42_SR00080.jpg</t>
  </si>
  <si>
    <t>OWF_42_SR00081.jpg</t>
  </si>
  <si>
    <t>Covered in silty mud</t>
  </si>
  <si>
    <t>OWF_42_SR00082.jpg</t>
  </si>
  <si>
    <t>OWF_42_SR00083.jpg</t>
  </si>
  <si>
    <t>OWF_42_SR00084.jpg</t>
  </si>
  <si>
    <t>OWF_42_SR00085.jpg</t>
  </si>
  <si>
    <t>OWF_42_SR00086.jpg</t>
  </si>
  <si>
    <t>OWF_42_SR00087.jpg</t>
  </si>
  <si>
    <t>OWF_42_SR00088.jpg</t>
  </si>
  <si>
    <t>OWF_42_SR00089.jpg</t>
  </si>
  <si>
    <t>OWF_42_SR00090.jpg</t>
  </si>
  <si>
    <t>OWF_42_SR00091.jpg</t>
  </si>
  <si>
    <t>OWF_42_SR00092.jpg</t>
  </si>
  <si>
    <t xml:space="preserve">Erect white sponge </t>
  </si>
  <si>
    <t>OWF_42_SR00093.jpg</t>
  </si>
  <si>
    <t>OWF_42_SR00094.jpg</t>
  </si>
  <si>
    <t>OWF_42_SR00095.jpg</t>
  </si>
  <si>
    <t>OWF_42_SR00096.jpg</t>
  </si>
  <si>
    <t>OWF_42_SR00097.jpg</t>
  </si>
  <si>
    <t>OWF_42_SR00098.jpg</t>
  </si>
  <si>
    <t>OWF_45</t>
  </si>
  <si>
    <t>OWF_45_SR00001.jpg</t>
  </si>
  <si>
    <t>OWF_45_SR00002.jpg</t>
  </si>
  <si>
    <t>Camera glitch</t>
  </si>
  <si>
    <t>OWF_45_SR00003.jpg</t>
  </si>
  <si>
    <t>OWF_45_SR00004.jpg</t>
  </si>
  <si>
    <t>OWF_45_SR00005.jpg</t>
  </si>
  <si>
    <t>OWF_45_SR00006.jpg</t>
  </si>
  <si>
    <t>OWF_45_SR00007.jpg</t>
  </si>
  <si>
    <t>OWF_45_SR00008.jpg</t>
  </si>
  <si>
    <t>OWF_45_SR00009.jpg</t>
  </si>
  <si>
    <t>OWF_45_SR00010.jpg</t>
  </si>
  <si>
    <t>OWF_45_SR00011.jpg</t>
  </si>
  <si>
    <t>OWF_45_SR00012.jpg</t>
  </si>
  <si>
    <t>OWF_45_SR00013.jpg</t>
  </si>
  <si>
    <t>OWF_45_SR00014.jpg</t>
  </si>
  <si>
    <t>OWF_45_SR00015.jpg</t>
  </si>
  <si>
    <t>OWF_45_SR00016.jpg</t>
  </si>
  <si>
    <t>OWF_45_SR00017.jpg</t>
  </si>
  <si>
    <t>OWF_45_SR00018.jpg</t>
  </si>
  <si>
    <t>OWF_45_SR00019.jpg</t>
  </si>
  <si>
    <t>OWF_45_SR00020.jpg</t>
  </si>
  <si>
    <t>OWF_45_SR00021.jpg</t>
  </si>
  <si>
    <t>OWF_45_SR00022.jpg</t>
  </si>
  <si>
    <t>OWF_45_SR00023.jpg</t>
  </si>
  <si>
    <t>OWF_45_SR00024.jpg</t>
  </si>
  <si>
    <t>OWF_45_SR00025.jpg</t>
  </si>
  <si>
    <t>OWF_47</t>
  </si>
  <si>
    <t>OWF_47_SR00001.jpg</t>
  </si>
  <si>
    <t>OWF_47_SR00002.jpg</t>
  </si>
  <si>
    <t>OWF_47_SR00003.jpg</t>
  </si>
  <si>
    <t>OWF_47_SR00004.jpg</t>
  </si>
  <si>
    <t>OWF_47_SR00005.jpg</t>
  </si>
  <si>
    <t>OWF_47_SR00006.jpg</t>
  </si>
  <si>
    <t>OWF_47_SR00007.jpg</t>
  </si>
  <si>
    <t>OWF_47_SR00008.jpg</t>
  </si>
  <si>
    <t>OWF_47_SR00009.jpg</t>
  </si>
  <si>
    <t>OWF_47_SR00010.jpg</t>
  </si>
  <si>
    <t>OWF_47_SR00011.jpg</t>
  </si>
  <si>
    <t xml:space="preserve">White branching tube sponge </t>
  </si>
  <si>
    <t>OWF_47_SR00012.jpg</t>
  </si>
  <si>
    <t>OWF_47_SR00013.jpg</t>
  </si>
  <si>
    <t>OWF_47_SR00014.jpg</t>
  </si>
  <si>
    <t>OWF_47_SR00015.jpg</t>
  </si>
  <si>
    <t>OWF_47_SR00016.jpg</t>
  </si>
  <si>
    <t>OWF_47_SR00017.jpg</t>
  </si>
  <si>
    <t>OWF_47_SR00018.jpg</t>
  </si>
  <si>
    <t>OWF_47_SR00019.jpg</t>
  </si>
  <si>
    <t>OWF_47_SR00020.jpg</t>
  </si>
  <si>
    <t>OWF_47_SR00021.jpg</t>
  </si>
  <si>
    <t>OWF_47_SR00022.jpg</t>
  </si>
  <si>
    <t>OWF_47_SR00023.jpg</t>
  </si>
  <si>
    <t>OWF_47_SR00024.jpg</t>
  </si>
  <si>
    <t>OWF_47_SR00025.jpg</t>
  </si>
  <si>
    <t>OWF_47_SR00026.jpg</t>
  </si>
  <si>
    <t>OWF_47_SR00027.jpg</t>
  </si>
  <si>
    <t>OWF_47_SR00028.jpg</t>
  </si>
  <si>
    <t>OWF_47_SR00029.jpg</t>
  </si>
  <si>
    <t>OWF_47_SR00030.jpg</t>
  </si>
  <si>
    <t>OWF_47_SR00031.jpg</t>
  </si>
  <si>
    <t>OWF_47_SR00032.jpg</t>
  </si>
  <si>
    <t>OWF_47_SR00033.jpg</t>
  </si>
  <si>
    <t>OWF_47_SR00034.jpg</t>
  </si>
  <si>
    <t>OWF_47_SR00035.jpg</t>
  </si>
  <si>
    <t>OWF_47_SR00036.jpg</t>
  </si>
  <si>
    <t>OWF_47_SR00037.jpg</t>
  </si>
  <si>
    <t>OWF_47_SR00038.jpg</t>
  </si>
  <si>
    <t>OWF_47_SR00039.jpg</t>
  </si>
  <si>
    <t>OWF_47_SR00040.jpg</t>
  </si>
  <si>
    <t>OWF_47_SR00041.jpg</t>
  </si>
  <si>
    <t>OWF_47_SR00042.jpg</t>
  </si>
  <si>
    <t>Erect sponges (Branching Axinella dissimilis), unidentified turf.</t>
  </si>
  <si>
    <t>OWF_47_SR00043.jpg</t>
  </si>
  <si>
    <t>OWF_47_SR00044.jpg</t>
  </si>
  <si>
    <t>OWF_47_SR00045.jpg</t>
  </si>
  <si>
    <t>OWF_47_SR00046.jpg</t>
  </si>
  <si>
    <t>OWF_47_SR00047.jpg</t>
  </si>
  <si>
    <t>OWF_47_SR00048.jpg</t>
  </si>
  <si>
    <t>OWF_47_SR00049.jpg</t>
  </si>
  <si>
    <t>OWF_47_SR00050.jpg</t>
  </si>
  <si>
    <t>OWF_47_SR00051.jpg</t>
  </si>
  <si>
    <t>OWF_47_SR00052.jpg</t>
  </si>
  <si>
    <t>OWF_47_SR00053.jpg</t>
  </si>
  <si>
    <t>OWF_47_SR00054.jpg</t>
  </si>
  <si>
    <t>OWF_47_SR00055.jpg</t>
  </si>
  <si>
    <t>OWF_47_SR00056.jpg</t>
  </si>
  <si>
    <t>OWF_47_SR00057.jpg</t>
  </si>
  <si>
    <t>OWF_47_SR00058.jpg</t>
  </si>
  <si>
    <t>OWF_47_SR00059.jpg</t>
  </si>
  <si>
    <t>OWF_47_SR00060.jpg</t>
  </si>
  <si>
    <t>OWF_47_SR00061.jpg</t>
  </si>
  <si>
    <t>OWF_47_SR00062.jpg</t>
  </si>
  <si>
    <t>OWF_47_SR00063.jpg</t>
  </si>
  <si>
    <t>OWF_47_SR00064.jpg</t>
  </si>
  <si>
    <t>OWF_47_SR00065.jpg</t>
  </si>
  <si>
    <t>OWF_47_SR00066.jpg</t>
  </si>
  <si>
    <t>OWF_47_SR00067.jpg</t>
  </si>
  <si>
    <t>OWF_47_SR00068.jpg</t>
  </si>
  <si>
    <t>Branching Axinella dissimilis</t>
  </si>
  <si>
    <t>OWF_47_SR00069.jpg</t>
  </si>
  <si>
    <t>OWF_47_SR00070.jpg</t>
  </si>
  <si>
    <t>OWF_47_SR00071.jpg</t>
  </si>
  <si>
    <t>OWF_47_SR00072.jpg</t>
  </si>
  <si>
    <t>OWF_47_SR00073.jpg</t>
  </si>
  <si>
    <t>Squatlobster</t>
  </si>
  <si>
    <t>OWF_47_SR00074.jpg</t>
  </si>
  <si>
    <t>OWF_47_SR00075.jpg</t>
  </si>
  <si>
    <t>OWF_47_SR00076.jpg</t>
  </si>
  <si>
    <t>OWF_47_SR00077.jpg</t>
  </si>
  <si>
    <t>OWF_47_SR00078.jpg</t>
  </si>
  <si>
    <t>OWF_47_SR00079.jpg</t>
  </si>
  <si>
    <t>OWF_47_SR00080.jpg</t>
  </si>
  <si>
    <t>OWF_47_SR00081.jpg</t>
  </si>
  <si>
    <t>OWF_47_SR00082.jpg</t>
  </si>
  <si>
    <t>OWF_47_SR00083.jpg</t>
  </si>
  <si>
    <t>OWF_47_SR00084.jpg</t>
  </si>
  <si>
    <t>OWF_47_SR00085.jpg</t>
  </si>
  <si>
    <t>OWF_47_SR00086.jpg</t>
  </si>
  <si>
    <t>OWF_47_SR00087.jpg</t>
  </si>
  <si>
    <t>OWF_47_SR00088.jpg</t>
  </si>
  <si>
    <t>OWF_47_SR00089.jpg</t>
  </si>
  <si>
    <t>OWF_47_SR00090.jpg</t>
  </si>
  <si>
    <t>OWF_47_SR00091.jpg</t>
  </si>
  <si>
    <t>OWF_47_SR00092.jpg</t>
  </si>
  <si>
    <t>OWF_47_SR00093.jpg</t>
  </si>
  <si>
    <t>OWF_47_SR00094.jpg</t>
  </si>
  <si>
    <t>OWF_47_SR00095.jpg</t>
  </si>
  <si>
    <t>OWF_47_SR00096.jpg</t>
  </si>
  <si>
    <t>OWF_47_SR00097.jpg</t>
  </si>
  <si>
    <t>OWF_47_SR00098.jpg</t>
  </si>
  <si>
    <t>OWF_47_SR00099.jpg</t>
  </si>
  <si>
    <t>OWF_47_SR00100.jpg</t>
  </si>
  <si>
    <t>OWF_47_SR00101.jpg</t>
  </si>
  <si>
    <t>OWF_47_SR00102.jpg</t>
  </si>
  <si>
    <t>OWF_47_SR00103.jpg</t>
  </si>
  <si>
    <t>OWF_47_SR00104.jpg</t>
  </si>
  <si>
    <t>OWF_47_SR00105.jpg</t>
  </si>
  <si>
    <t>OWF_47_SR00106.jpg</t>
  </si>
  <si>
    <t>OWF_47_SR00107.jpg</t>
  </si>
  <si>
    <t>OWF_47_SR00108.jpg</t>
  </si>
  <si>
    <t>OWF_47_SR00109.jpg</t>
  </si>
  <si>
    <t>OWF_47_SR00110.jpg</t>
  </si>
  <si>
    <t>OWF_47_SR00111.jpg</t>
  </si>
  <si>
    <t>OWF_47_SR00112.jpg</t>
  </si>
  <si>
    <t>OWF_47_SR00113.jpg</t>
  </si>
  <si>
    <t>OWF_47_SR00114.jpg</t>
  </si>
  <si>
    <t>OWF_47_SR00115.jpg</t>
  </si>
  <si>
    <t>OWF_47_SR00116.jpg</t>
  </si>
  <si>
    <t>OWF_47_SR00117.jpg</t>
  </si>
  <si>
    <t>OWF_47_SR00118.jpg</t>
  </si>
  <si>
    <t>OWF_47_SR00119.jpg</t>
  </si>
  <si>
    <t>OWF_47_SR00120.jpg</t>
  </si>
  <si>
    <t>OWF_47_SR00121.jpg</t>
  </si>
  <si>
    <t>OWF_47_SR00122.jpg</t>
  </si>
  <si>
    <t>OWF_47_SR00123.jpg</t>
  </si>
  <si>
    <t>OWF_47_SR00124.jpg</t>
  </si>
  <si>
    <t>OWF_47_SR00125.jpg</t>
  </si>
  <si>
    <t>OWF_47_SR00126.jpg</t>
  </si>
  <si>
    <t>OWF_47_SR00127.jpg</t>
  </si>
  <si>
    <t>OWF_47_SR00128.jpg</t>
  </si>
  <si>
    <t>OWF_47_SR00129.jpg</t>
  </si>
  <si>
    <t>OWF_47_SR00130.jpg</t>
  </si>
  <si>
    <t>OWF_47_SR00131.jpg</t>
  </si>
  <si>
    <t>OWF_47_SR00132.jpg</t>
  </si>
  <si>
    <t>OWF_47_SR00133.jpg</t>
  </si>
  <si>
    <t>Branching white sponge and branching bryozoan</t>
  </si>
  <si>
    <t>OWF_47_SR00134.jpg</t>
  </si>
  <si>
    <t>OWF_47_SR00135.jpg</t>
  </si>
  <si>
    <t>OWF_47_SR00136.jpg</t>
  </si>
  <si>
    <t>OWF_47_SR00137.jpg</t>
  </si>
  <si>
    <t>OWF_47_SR00138.jpg</t>
  </si>
  <si>
    <t>OWF_47_SR00139.jpg</t>
  </si>
  <si>
    <t>OWF_47_SR00140.jpg</t>
  </si>
  <si>
    <t>OWF_47_SR00141.jpg</t>
  </si>
  <si>
    <t>OWF_47_SR00142.jpg</t>
  </si>
  <si>
    <t>OWF_47_SR00143.jpg</t>
  </si>
  <si>
    <t>OWF_47_SR00144.jpg</t>
  </si>
  <si>
    <t>OWF_47_SR00145.jpg</t>
  </si>
  <si>
    <t>OWF_47_SR00146.jpg</t>
  </si>
  <si>
    <t>OWF_47_SR00147.jpg</t>
  </si>
  <si>
    <t>OWF_47_SR00148.jpg</t>
  </si>
  <si>
    <t>OWF_47_SR00149.jpg</t>
  </si>
  <si>
    <t>OWF_47_SR00150.jpg</t>
  </si>
  <si>
    <t>OWF_47_SR00151.jpg</t>
  </si>
  <si>
    <t>OWF_47_SR00152.jpg</t>
  </si>
  <si>
    <t>OWF_47_SR00153.jpg</t>
  </si>
  <si>
    <t>OWF_47_SR00154.jpg</t>
  </si>
  <si>
    <t>OWF_47_SR00155.jpg</t>
  </si>
  <si>
    <t>OWF_47_SR00156.jpg</t>
  </si>
  <si>
    <t>OWF_47_SR00157.jpg</t>
  </si>
  <si>
    <t>OWF_47_SR00158.jpg</t>
  </si>
  <si>
    <t>OWF_47_SR00159.jpg</t>
  </si>
  <si>
    <t>OWF_47_SR00160.jpg</t>
  </si>
  <si>
    <t>OWF_47_SR00161.jpg</t>
  </si>
  <si>
    <t>OWF_47_SR00162.jpg</t>
  </si>
  <si>
    <t>OWF_47_SR00163.jpg</t>
  </si>
  <si>
    <t>OWF_47_SR00164.jpg</t>
  </si>
  <si>
    <t>OWF_47_SR00165.jpg</t>
  </si>
  <si>
    <t>OWF_47_SR00166.jpg</t>
  </si>
  <si>
    <t>OWF_47_SR00167.jpg</t>
  </si>
  <si>
    <t>OWF_47_SR00168.jpg</t>
  </si>
  <si>
    <t>OWF_47_SR00169.jpg</t>
  </si>
  <si>
    <t>OWF_47_SR00170.jpg</t>
  </si>
  <si>
    <t>OWF_47_SR00171.jpg</t>
  </si>
  <si>
    <t>OWF_47_SR00172.jpg</t>
  </si>
  <si>
    <t>OWF_47_SR00173.jpg</t>
  </si>
  <si>
    <t>OWF_47_SR00174.jpg</t>
  </si>
  <si>
    <t>OWF_47_SR00175.jpg</t>
  </si>
  <si>
    <t>OWF_47_SR00176.jpg</t>
  </si>
  <si>
    <t>OWF_47_SR00177.jpg</t>
  </si>
  <si>
    <t>OWF_47_SR00178.jpg</t>
  </si>
  <si>
    <t>OWF_47_SR00179.jpg</t>
  </si>
  <si>
    <t>OWF_47_SR00180.jpg</t>
  </si>
  <si>
    <t>OWF_47_SR00181.jpg</t>
  </si>
  <si>
    <t>OWF_47_SR00182.jpg</t>
  </si>
  <si>
    <t>OWF_47_SR00183.jpg</t>
  </si>
  <si>
    <t>OWF_47_SR00184.jpg</t>
  </si>
  <si>
    <t>OWF_47_SR00185.jpg</t>
  </si>
  <si>
    <t>OWF_47_SR00186.jpg</t>
  </si>
  <si>
    <t>OWF_47_SR00187.jpg</t>
  </si>
  <si>
    <t>OWF_47_SR00188.jpg</t>
  </si>
  <si>
    <t>OWF_47_SR00189.jpg</t>
  </si>
  <si>
    <t>OWF_47_SR00190.jpg</t>
  </si>
  <si>
    <t>OWF_47_SR00191.jpg</t>
  </si>
  <si>
    <t>OWF_47_SR00192.jpg</t>
  </si>
  <si>
    <t>OWF_47_SR00193.jpg</t>
  </si>
  <si>
    <t>OWF_47_SR00194.jpg</t>
  </si>
  <si>
    <t>OWF_47_SR00195.jpg</t>
  </si>
  <si>
    <t>OWF_47_SR00196.jpg</t>
  </si>
  <si>
    <t>OWF_47_SR00197.jpg</t>
  </si>
  <si>
    <t>OWF_47_SR00198.jpg</t>
  </si>
  <si>
    <t>OWF_47_SR00199.jpg</t>
  </si>
  <si>
    <t>OWF_47_SR00200.jpg</t>
  </si>
  <si>
    <t>OWF_47_SR00201.jpg</t>
  </si>
  <si>
    <t>OWF_47_SR00202.jpg</t>
  </si>
  <si>
    <t>OWF_47_SR00203.jpg</t>
  </si>
  <si>
    <t>OWF_47_SR00204.jpg</t>
  </si>
  <si>
    <t>OWF_47_SR00205.jpg</t>
  </si>
  <si>
    <t>OWF_47_SR00206.jpg</t>
  </si>
  <si>
    <t>OWF_47_SR00207.jpg</t>
  </si>
  <si>
    <t>OWF_47_SR00208.jpg</t>
  </si>
  <si>
    <t>OWF_47_SR00209.jpg</t>
  </si>
  <si>
    <t>OWF_47_SR00210.jpg</t>
  </si>
  <si>
    <t>OWF_47_SR00211.jpg</t>
  </si>
  <si>
    <t xml:space="preserve">Unidentified bryozoan </t>
  </si>
  <si>
    <t>OWF_47_SR00212.jpg</t>
  </si>
  <si>
    <t>OWF_47_SR00213.jpg</t>
  </si>
  <si>
    <t>OWF_47_SR00214.jpg</t>
  </si>
  <si>
    <t>OWF_47_SR00215.jpg</t>
  </si>
  <si>
    <t>OWF_47_SR00216.jpg</t>
  </si>
  <si>
    <t>OWF_47_SR00217.jpg</t>
  </si>
  <si>
    <t>OWF_47_SR00218.jpg</t>
  </si>
  <si>
    <t>OWF_47_SR00219.jpg</t>
  </si>
  <si>
    <t>OWF_47_SR00220.jpg</t>
  </si>
  <si>
    <t>OWF_47_SR00221.jpg</t>
  </si>
  <si>
    <t>OWF_47_SR00222.jpg</t>
  </si>
  <si>
    <t>OWF_51</t>
  </si>
  <si>
    <t>OWF_51_00001.jpg</t>
  </si>
  <si>
    <t>OWF_51_00002.jpg</t>
  </si>
  <si>
    <t>OWF_51_00003.jpg</t>
  </si>
  <si>
    <t>OWF_51_00004.jpg</t>
  </si>
  <si>
    <t>OWF_51_00005.jpg</t>
  </si>
  <si>
    <t>OWF_51_00006.jpg</t>
  </si>
  <si>
    <t>OWF_51_00007.jpg</t>
  </si>
  <si>
    <t>OWF_51_00008.jpg</t>
  </si>
  <si>
    <t>OWF_51_00009.jpg</t>
  </si>
  <si>
    <t>OWF_51_00010.jpg</t>
  </si>
  <si>
    <t>OWF_51_00011.jpg</t>
  </si>
  <si>
    <t>OWF_51_00012.jpg</t>
  </si>
  <si>
    <t>OWF_51_00013.jpg</t>
  </si>
  <si>
    <t>OWF_51_00014.jpg</t>
  </si>
  <si>
    <t>OWF_51_00015.jpg</t>
  </si>
  <si>
    <t>OWF_51_00016.jpg</t>
  </si>
  <si>
    <t>OWF_51_00017.jpg</t>
  </si>
  <si>
    <t>OWF_51_00018.jpg</t>
  </si>
  <si>
    <t>OWF_51_00019.jpg</t>
  </si>
  <si>
    <t>OWF_51_00020.jpg</t>
  </si>
  <si>
    <t>OWF_51_00021.jpg</t>
  </si>
  <si>
    <t>OWF_51_00022.jpg</t>
  </si>
  <si>
    <t>OWF_51_00023.jpg</t>
  </si>
  <si>
    <t>OWF_51_00024.jpg</t>
  </si>
  <si>
    <t>OWF_51_00025.jpg</t>
  </si>
  <si>
    <t>OWF_51_00026.jpg</t>
  </si>
  <si>
    <t>OWF_51_00027.jpg</t>
  </si>
  <si>
    <t>OWF_51_00028.jpg</t>
  </si>
  <si>
    <t>OWF_51_00029.jpg</t>
  </si>
  <si>
    <t>Unidentified Turf</t>
  </si>
  <si>
    <t>OWF_51_00030.jpg</t>
  </si>
  <si>
    <t>OWF_51_00031.jpg</t>
  </si>
  <si>
    <t>Possibly goes on further but the camer is flying too high in the water column- not much biota around this low reef</t>
  </si>
  <si>
    <t>OWF_51_00032.jpg</t>
  </si>
  <si>
    <t>OWF_51_00033.jpg</t>
  </si>
  <si>
    <t>OWF_51_00034.jpg</t>
  </si>
  <si>
    <t>OWF_51_00035.jpg</t>
  </si>
  <si>
    <t>OWF_51_00036.jpg</t>
  </si>
  <si>
    <t>OWF_51_00037.jpg</t>
  </si>
  <si>
    <t>OWF_51_00038.jpg</t>
  </si>
  <si>
    <t>OWF_51_00039.jpg</t>
  </si>
  <si>
    <t>OWF_51_00040.jpg</t>
  </si>
  <si>
    <t>OWF_51_00041.jpg</t>
  </si>
  <si>
    <t>OWF_51_00042.jpg</t>
  </si>
  <si>
    <t>OWF_51_00043.jpg</t>
  </si>
  <si>
    <t>OWF_51_00044.jpg</t>
  </si>
  <si>
    <t>OWF_51_00045.jpg</t>
  </si>
  <si>
    <t>OWF_51_00046.jpg</t>
  </si>
  <si>
    <t>OWF_51_00047.jpg</t>
  </si>
  <si>
    <t>OWF_51_00048.jpg</t>
  </si>
  <si>
    <t>OWF_51_00049.jpg</t>
  </si>
  <si>
    <t>OWF_51_00050.jpg</t>
  </si>
  <si>
    <t>OWF_51_00051.jpg</t>
  </si>
  <si>
    <t>OWF_51_00052.jpg</t>
  </si>
  <si>
    <t>OWF_51_00053.jpg</t>
  </si>
  <si>
    <t>OWF_51_00054.jpg</t>
  </si>
  <si>
    <t>OWF_51_00055.jpg</t>
  </si>
  <si>
    <t>OWF_51_00056.jpg</t>
  </si>
  <si>
    <t>OWF_51_00057.jpg</t>
  </si>
  <si>
    <t>Sponge aggregagation</t>
  </si>
  <si>
    <t>OWF_51_00058.jpg</t>
  </si>
  <si>
    <t>OWF_51_00059.jpg</t>
  </si>
  <si>
    <t>Cup coral</t>
  </si>
  <si>
    <t>OWF_51_00060.jpg</t>
  </si>
  <si>
    <t>OWF_51_00061.jpg</t>
  </si>
  <si>
    <t>OWF_51_00062.jpg</t>
  </si>
  <si>
    <t>OWF_51_00063.jpg</t>
  </si>
  <si>
    <t>OWF_51_00064.jpg</t>
  </si>
  <si>
    <t>OWF_51_00065.jpg</t>
  </si>
  <si>
    <t>OWF_51_00066.jpg</t>
  </si>
  <si>
    <t>OWF_51_00067.jpg</t>
  </si>
  <si>
    <t>OWF_51_00068.jpg</t>
  </si>
  <si>
    <t>OWF_51_00069.jpg</t>
  </si>
  <si>
    <t>OWF_51_00070.jpg</t>
  </si>
  <si>
    <t>OWF_51_00071.jpg</t>
  </si>
  <si>
    <t>OWF_51_00072.jpg</t>
  </si>
  <si>
    <t>OWF_51_00073.jpg</t>
  </si>
  <si>
    <t>OWF_51_00074.jpg</t>
  </si>
  <si>
    <t>OWF_51_00075.jpg</t>
  </si>
  <si>
    <t>OWF_51_00076.jpg</t>
  </si>
  <si>
    <t>OWF_51_00077.jpg</t>
  </si>
  <si>
    <t>OWF_51_00078.jpg</t>
  </si>
  <si>
    <t>OWF_51_00079.jpg</t>
  </si>
  <si>
    <t>OWF_51_00080.jpg</t>
  </si>
  <si>
    <t>OWF_51_00081.jpg</t>
  </si>
  <si>
    <t>OWF_51_00082.jpg</t>
  </si>
  <si>
    <t>OWF_51_00083.jpg</t>
  </si>
  <si>
    <t>OWF_51_00084.jpg</t>
  </si>
  <si>
    <r>
      <t xml:space="preserve">Spider Crab, Erect sponges (Branching </t>
    </r>
    <r>
      <rPr>
        <i/>
        <sz val="8"/>
        <color theme="1"/>
        <rFont val="Calibri"/>
        <family val="2"/>
        <scheme val="minor"/>
      </rPr>
      <t>Axinella dissimilis</t>
    </r>
    <r>
      <rPr>
        <sz val="8"/>
        <color theme="1"/>
        <rFont val="Calibri"/>
        <family val="2"/>
        <scheme val="minor"/>
      </rPr>
      <t>)</t>
    </r>
  </si>
  <si>
    <t xml:space="preserve">Time </t>
  </si>
  <si>
    <t xml:space="preserve">Date 
</t>
  </si>
  <si>
    <t>Interval
 (seconds)</t>
  </si>
  <si>
    <r>
      <t>Extent (m</t>
    </r>
    <r>
      <rPr>
        <b/>
        <vertAlign val="superscript"/>
        <sz val="7"/>
        <color theme="0"/>
        <rFont val="Calibri Light"/>
        <family val="2"/>
        <scheme val="major"/>
      </rPr>
      <t>2</t>
    </r>
    <r>
      <rPr>
        <b/>
        <sz val="7"/>
        <color theme="0"/>
        <rFont val="Calibri Light"/>
        <family val="2"/>
        <scheme val="major"/>
      </rPr>
      <t>) category</t>
    </r>
  </si>
  <si>
    <r>
      <t>Sponges per m</t>
    </r>
    <r>
      <rPr>
        <b/>
        <vertAlign val="superscript"/>
        <sz val="7"/>
        <color theme="0"/>
        <rFont val="Calibri Light"/>
        <family val="2"/>
        <scheme val="major"/>
      </rPr>
      <t>2</t>
    </r>
  </si>
  <si>
    <r>
      <t>Approximate area (m</t>
    </r>
    <r>
      <rPr>
        <b/>
        <vertAlign val="superscript"/>
        <sz val="7"/>
        <color theme="0"/>
        <rFont val="Calibri Light"/>
        <family val="2"/>
        <scheme val="major"/>
      </rPr>
      <t>2</t>
    </r>
    <r>
      <rPr>
        <b/>
        <sz val="7"/>
        <color theme="0"/>
        <rFont val="Calibri Light"/>
        <family val="2"/>
        <scheme val="major"/>
      </rPr>
      <t>)</t>
    </r>
  </si>
  <si>
    <r>
      <t>&gt;25m</t>
    </r>
    <r>
      <rPr>
        <vertAlign val="superscript"/>
        <sz val="8"/>
        <color theme="1"/>
        <rFont val="Calibri"/>
        <family val="2"/>
        <scheme val="minor"/>
      </rPr>
      <t>2</t>
    </r>
  </si>
  <si>
    <r>
      <t>&lt;25m</t>
    </r>
    <r>
      <rPr>
        <vertAlign val="superscript"/>
        <sz val="8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</si>
</sst>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400]h:mm:ss\ AM/PM"/>
    <numFmt numFmtId="165" formatCode="ss"/>
    <numFmt numFmtId="166" formatCode="[$-F400]h:mm:ss"/>
    <numFmt numFmtId="167" formatCode="0.0000"/>
  </numFmts>
  <fonts count="8" x14ac:knownFonts="1">
    <font>
      <sz val="11"/>
      <color theme="1"/>
      <name val="Calibri"/>
      <family val="2"/>
      <scheme val="minor"/>
    </font>
    <font>
      <b/>
      <sz val="8"/>
      <color theme="0"/>
      <name val="Calibri Light"/>
      <family val="2"/>
      <scheme val="major"/>
    </font>
    <font>
      <b/>
      <sz val="7"/>
      <color theme="0"/>
      <name val="Calibri Light"/>
      <family val="2"/>
      <scheme val="maj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Calibri Light"/>
      <family val="2"/>
      <scheme val="major"/>
    </font>
    <font>
      <b/>
      <vertAlign val="superscript"/>
      <sz val="7"/>
      <color theme="0"/>
      <name val="Calibri Light"/>
      <family val="2"/>
      <scheme val="major"/>
    </font>
    <font>
      <vertAlign val="superscript"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1F497D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3" fillId="0" borderId="12" xfId="0" applyFont="1" applyBorder="1" applyAlignment="1">
      <alignment vertical="center"/>
    </xf>
    <xf numFmtId="166" fontId="3" fillId="0" borderId="13" xfId="0" applyNumberFormat="1" applyFont="1" applyBorder="1" applyAlignment="1">
      <alignment horizontal="center" vertical="center"/>
    </xf>
    <xf numFmtId="165" fontId="3" fillId="3" borderId="13" xfId="0" applyNumberFormat="1" applyFont="1" applyFill="1" applyBorder="1" applyAlignment="1">
      <alignment horizontal="center" vertical="center"/>
    </xf>
    <xf numFmtId="14" fontId="3" fillId="0" borderId="13" xfId="0" applyNumberFormat="1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166" fontId="3" fillId="0" borderId="5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166" fontId="3" fillId="0" borderId="9" xfId="0" applyNumberFormat="1" applyFont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166" fontId="3" fillId="0" borderId="20" xfId="0" applyNumberFormat="1" applyFont="1" applyBorder="1" applyAlignment="1">
      <alignment horizontal="center" vertical="center"/>
    </xf>
    <xf numFmtId="165" fontId="3" fillId="0" borderId="20" xfId="0" applyNumberFormat="1" applyFont="1" applyBorder="1" applyAlignment="1">
      <alignment horizontal="center" vertical="center"/>
    </xf>
    <xf numFmtId="14" fontId="3" fillId="0" borderId="20" xfId="0" applyNumberFormat="1" applyFont="1" applyBorder="1" applyAlignment="1">
      <alignment horizontal="center" vertical="center"/>
    </xf>
    <xf numFmtId="1" fontId="3" fillId="0" borderId="20" xfId="0" applyNumberFormat="1" applyFont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165" fontId="3" fillId="3" borderId="5" xfId="0" applyNumberFormat="1" applyFont="1" applyFill="1" applyBorder="1" applyAlignment="1">
      <alignment horizontal="center" vertical="center"/>
    </xf>
    <xf numFmtId="14" fontId="3" fillId="0" borderId="23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166" fontId="3" fillId="0" borderId="23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14" fontId="3" fillId="0" borderId="25" xfId="0" applyNumberFormat="1" applyFont="1" applyBorder="1" applyAlignment="1">
      <alignment horizontal="center" vertical="center"/>
    </xf>
    <xf numFmtId="165" fontId="3" fillId="3" borderId="9" xfId="0" applyNumberFormat="1" applyFont="1" applyFill="1" applyBorder="1" applyAlignment="1">
      <alignment horizontal="center" vertical="center"/>
    </xf>
    <xf numFmtId="21" fontId="3" fillId="0" borderId="9" xfId="0" applyNumberFormat="1" applyFont="1" applyBorder="1" applyAlignment="1">
      <alignment horizontal="center" vertical="center"/>
    </xf>
    <xf numFmtId="21" fontId="3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2" xfId="0" applyFont="1" applyBorder="1" applyAlignment="1">
      <alignment vertical="center"/>
    </xf>
    <xf numFmtId="166" fontId="3" fillId="0" borderId="33" xfId="0" applyNumberFormat="1" applyFont="1" applyBorder="1" applyAlignment="1">
      <alignment horizontal="center" vertical="center"/>
    </xf>
    <xf numFmtId="165" fontId="3" fillId="0" borderId="33" xfId="0" applyNumberFormat="1" applyFont="1" applyBorder="1" applyAlignment="1">
      <alignment horizontal="center" vertical="center"/>
    </xf>
    <xf numFmtId="14" fontId="3" fillId="0" borderId="34" xfId="0" applyNumberFormat="1" applyFont="1" applyBorder="1" applyAlignment="1">
      <alignment horizontal="center" vertical="center"/>
    </xf>
    <xf numFmtId="1" fontId="3" fillId="0" borderId="33" xfId="0" applyNumberFormat="1" applyFont="1" applyBorder="1" applyAlignment="1">
      <alignment horizontal="center" vertical="center"/>
    </xf>
    <xf numFmtId="165" fontId="3" fillId="5" borderId="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textRotation="90"/>
    </xf>
    <xf numFmtId="164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right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8" xfId="0" applyFont="1" applyBorder="1" applyAlignment="1">
      <alignment vertical="center"/>
    </xf>
    <xf numFmtId="1" fontId="3" fillId="0" borderId="35" xfId="0" applyNumberFormat="1" applyFont="1" applyBorder="1" applyAlignment="1">
      <alignment horizontal="center" vertical="center"/>
    </xf>
    <xf numFmtId="0" fontId="0" fillId="2" borderId="0" xfId="0" applyFill="1"/>
    <xf numFmtId="1" fontId="3" fillId="0" borderId="42" xfId="0" applyNumberFormat="1" applyFont="1" applyBorder="1" applyAlignment="1">
      <alignment horizontal="center" vertical="center"/>
    </xf>
    <xf numFmtId="1" fontId="3" fillId="0" borderId="43" xfId="0" applyNumberFormat="1" applyFont="1" applyBorder="1" applyAlignment="1">
      <alignment horizontal="center" vertical="center"/>
    </xf>
    <xf numFmtId="1" fontId="3" fillId="0" borderId="44" xfId="0" applyNumberFormat="1" applyFont="1" applyBorder="1" applyAlignment="1">
      <alignment horizontal="center" vertical="center"/>
    </xf>
    <xf numFmtId="1" fontId="3" fillId="0" borderId="4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46" xfId="0" applyNumberFormat="1" applyFont="1" applyBorder="1" applyAlignment="1">
      <alignment horizontal="center" vertical="center"/>
    </xf>
    <xf numFmtId="0" fontId="0" fillId="0" borderId="36" xfId="0" applyBorder="1"/>
    <xf numFmtId="0" fontId="0" fillId="0" borderId="40" xfId="0" applyBorder="1"/>
    <xf numFmtId="0" fontId="0" fillId="0" borderId="7" xfId="0" applyBorder="1"/>
    <xf numFmtId="1" fontId="3" fillId="0" borderId="3" xfId="0" applyNumberFormat="1" applyFont="1" applyBorder="1" applyAlignment="1">
      <alignment horizontal="left" vertical="center" wrapText="1"/>
    </xf>
    <xf numFmtId="1" fontId="3" fillId="0" borderId="5" xfId="0" applyNumberFormat="1" applyFont="1" applyBorder="1" applyAlignment="1">
      <alignment horizontal="left" vertical="center" wrapText="1"/>
    </xf>
    <xf numFmtId="1" fontId="3" fillId="0" borderId="9" xfId="0" applyNumberFormat="1" applyFont="1" applyBorder="1" applyAlignment="1">
      <alignment horizontal="left" vertical="center" wrapText="1"/>
    </xf>
    <xf numFmtId="1" fontId="3" fillId="0" borderId="20" xfId="0" applyNumberFormat="1" applyFont="1" applyBorder="1" applyAlignment="1">
      <alignment horizontal="left" vertical="center" wrapText="1"/>
    </xf>
    <xf numFmtId="1" fontId="3" fillId="0" borderId="23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1" fontId="3" fillId="0" borderId="33" xfId="0" applyNumberFormat="1" applyFont="1" applyBorder="1" applyAlignment="1">
      <alignment horizontal="left" vertical="center" wrapText="1"/>
    </xf>
    <xf numFmtId="1" fontId="3" fillId="0" borderId="7" xfId="0" applyNumberFormat="1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2" fontId="3" fillId="0" borderId="1" xfId="0" applyNumberFormat="1" applyFont="1" applyBorder="1"/>
    <xf numFmtId="2" fontId="3" fillId="0" borderId="5" xfId="0" applyNumberFormat="1" applyFont="1" applyBorder="1"/>
    <xf numFmtId="0" fontId="3" fillId="2" borderId="28" xfId="0" applyFont="1" applyFill="1" applyBorder="1" applyAlignment="1">
      <alignment horizontal="center" vertical="center"/>
    </xf>
    <xf numFmtId="167" fontId="3" fillId="0" borderId="38" xfId="0" applyNumberFormat="1" applyFont="1" applyBorder="1"/>
    <xf numFmtId="0" fontId="3" fillId="2" borderId="5" xfId="0" applyFont="1" applyFill="1" applyBorder="1"/>
    <xf numFmtId="167" fontId="3" fillId="0" borderId="17" xfId="0" applyNumberFormat="1" applyFont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1" fillId="6" borderId="42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1" fillId="6" borderId="44" xfId="0" applyFont="1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31" xfId="0" applyFont="1" applyFill="1" applyBorder="1" applyAlignment="1">
      <alignment horizontal="center" vertical="center" wrapText="1"/>
    </xf>
    <xf numFmtId="2" fontId="3" fillId="0" borderId="51" xfId="0" applyNumberFormat="1" applyFont="1" applyBorder="1" applyAlignment="1">
      <alignment horizontal="center" vertical="center"/>
    </xf>
    <xf numFmtId="2" fontId="3" fillId="0" borderId="49" xfId="0" applyNumberFormat="1" applyFont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167" fontId="3" fillId="0" borderId="52" xfId="0" applyNumberFormat="1" applyFont="1" applyBorder="1" applyAlignment="1">
      <alignment horizontal="center" vertical="center"/>
    </xf>
    <xf numFmtId="167" fontId="3" fillId="0" borderId="50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25" xfId="0" applyNumberFormat="1" applyFont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0" fontId="3" fillId="4" borderId="47" xfId="0" applyFont="1" applyFill="1" applyBorder="1" applyAlignment="1">
      <alignment horizontal="center" vertical="center"/>
    </xf>
    <xf numFmtId="167" fontId="3" fillId="0" borderId="10" xfId="0" applyNumberFormat="1" applyFont="1" applyBorder="1" applyAlignment="1">
      <alignment horizontal="center" vertical="center"/>
    </xf>
    <xf numFmtId="167" fontId="3" fillId="0" borderId="31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/>
    </xf>
    <xf numFmtId="2" fontId="3" fillId="0" borderId="14" xfId="0" applyNumberFormat="1" applyFont="1" applyBorder="1" applyAlignment="1">
      <alignment horizontal="center" vertical="center"/>
    </xf>
    <xf numFmtId="2" fontId="3" fillId="0" borderId="36" xfId="0" applyNumberFormat="1" applyFont="1" applyBorder="1" applyAlignment="1">
      <alignment horizontal="center" vertical="center"/>
    </xf>
    <xf numFmtId="2" fontId="3" fillId="0" borderId="37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3" fillId="4" borderId="48" xfId="0" applyFont="1" applyFill="1" applyBorder="1" applyAlignment="1">
      <alignment horizontal="center" vertical="center"/>
    </xf>
    <xf numFmtId="167" fontId="3" fillId="0" borderId="27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textRotation="90"/>
    </xf>
    <xf numFmtId="0" fontId="3" fillId="0" borderId="18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  <xf numFmtId="167" fontId="3" fillId="0" borderId="10" xfId="0" applyNumberFormat="1" applyFont="1" applyBorder="1" applyAlignment="1">
      <alignment horizontal="center"/>
    </xf>
    <xf numFmtId="0" fontId="1" fillId="6" borderId="4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25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28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39" xfId="0" applyFont="1" applyFill="1" applyBorder="1" applyAlignment="1">
      <alignment horizontal="center" vertical="center" wrapText="1"/>
    </xf>
    <xf numFmtId="164" fontId="1" fillId="6" borderId="3" xfId="0" applyNumberFormat="1" applyFont="1" applyFill="1" applyBorder="1" applyAlignment="1">
      <alignment horizontal="center" vertical="center" wrapText="1"/>
    </xf>
    <xf numFmtId="164" fontId="1" fillId="6" borderId="7" xfId="0" applyNumberFormat="1" applyFont="1" applyFill="1" applyBorder="1" applyAlignment="1">
      <alignment horizontal="center" vertical="center" wrapText="1"/>
    </xf>
    <xf numFmtId="164" fontId="1" fillId="6" borderId="25" xfId="0" applyNumberFormat="1" applyFont="1" applyFill="1" applyBorder="1" applyAlignment="1">
      <alignment horizontal="center" vertical="center" wrapText="1"/>
    </xf>
    <xf numFmtId="165" fontId="1" fillId="6" borderId="3" xfId="0" applyNumberFormat="1" applyFont="1" applyFill="1" applyBorder="1" applyAlignment="1">
      <alignment horizontal="center" vertical="center" wrapText="1"/>
    </xf>
    <xf numFmtId="165" fontId="1" fillId="6" borderId="7" xfId="0" applyNumberFormat="1" applyFont="1" applyFill="1" applyBorder="1" applyAlignment="1">
      <alignment horizontal="center" vertical="center" wrapText="1"/>
    </xf>
    <xf numFmtId="165" fontId="1" fillId="6" borderId="25" xfId="0" applyNumberFormat="1" applyFont="1" applyFill="1" applyBorder="1" applyAlignment="1">
      <alignment horizontal="center" vertical="center" wrapText="1"/>
    </xf>
    <xf numFmtId="14" fontId="1" fillId="6" borderId="3" xfId="0" applyNumberFormat="1" applyFont="1" applyFill="1" applyBorder="1" applyAlignment="1">
      <alignment horizontal="center" vertical="center" wrapText="1"/>
    </xf>
    <xf numFmtId="14" fontId="1" fillId="6" borderId="7" xfId="0" applyNumberFormat="1" applyFont="1" applyFill="1" applyBorder="1" applyAlignment="1">
      <alignment horizontal="center" vertical="center" wrapText="1"/>
    </xf>
    <xf numFmtId="14" fontId="1" fillId="6" borderId="2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F497D"/>
      <color rgb="FF3333CC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essica Newman" id="{8C75C030-1128-4BC5-8820-426A0F15CDA5}" userId="S::jessica.newman@benthicsolutions.com::028cce86-0fbe-4cf5-93da-2d6f59af0489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" dT="2022-04-21T10:34:41.44" personId="{8C75C030-1128-4BC5-8820-426A0F15CDA5}" id="{F2163AD2-91CC-4ADC-AF67-341BF96E5CFF}">
    <text>From Date and Time on HD Video, Input the first two (10 secs apart) and then drag to infill the 10 sec interval times to the end of the video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DD3AD-A740-4D67-B38C-EA2FB18EAD45}">
  <dimension ref="A1:Q547"/>
  <sheetViews>
    <sheetView tabSelected="1" topLeftCell="A3" zoomScale="85" zoomScaleNormal="85" workbookViewId="0">
      <selection activeCell="R10" sqref="R10"/>
    </sheetView>
  </sheetViews>
  <sheetFormatPr defaultRowHeight="14.5" x14ac:dyDescent="0.35"/>
  <cols>
    <col min="1" max="1" width="3.7265625" style="39" customWidth="1"/>
    <col min="2" max="2" width="19.453125" style="32" bestFit="1" customWidth="1"/>
    <col min="3" max="3" width="9.1796875" style="40"/>
    <col min="4" max="4" width="9.7265625" style="41" customWidth="1"/>
    <col min="5" max="5" width="9.1796875" style="42"/>
    <col min="6" max="6" width="7.81640625" style="43" bestFit="1" customWidth="1"/>
    <col min="7" max="7" width="8.81640625" style="32" bestFit="1" customWidth="1"/>
    <col min="8" max="8" width="34.453125" style="65" customWidth="1"/>
    <col min="9" max="9" width="8.1796875" style="32" customWidth="1"/>
    <col min="10" max="10" width="9.1796875" style="53"/>
    <col min="11" max="11" width="9.1796875" style="55"/>
    <col min="12" max="12" width="8.26953125" style="54" customWidth="1"/>
    <col min="13" max="13" width="8.26953125" customWidth="1"/>
  </cols>
  <sheetData>
    <row r="1" spans="1:13" ht="22.5" customHeight="1" x14ac:dyDescent="0.35">
      <c r="A1" s="121" t="s">
        <v>0</v>
      </c>
      <c r="B1" s="124" t="s">
        <v>1</v>
      </c>
      <c r="C1" s="127" t="s">
        <v>591</v>
      </c>
      <c r="D1" s="130" t="s">
        <v>593</v>
      </c>
      <c r="E1" s="133" t="s">
        <v>592</v>
      </c>
      <c r="F1" s="108" t="s">
        <v>2</v>
      </c>
      <c r="G1" s="108" t="s">
        <v>3</v>
      </c>
      <c r="H1" s="111" t="s">
        <v>4</v>
      </c>
      <c r="I1" s="74" t="s">
        <v>5</v>
      </c>
      <c r="J1" s="114" t="s">
        <v>6</v>
      </c>
      <c r="K1" s="114" t="s">
        <v>7</v>
      </c>
      <c r="L1" s="114" t="s">
        <v>8</v>
      </c>
      <c r="M1" s="78" t="s">
        <v>595</v>
      </c>
    </row>
    <row r="2" spans="1:13" ht="10.5" customHeight="1" x14ac:dyDescent="0.35">
      <c r="A2" s="122"/>
      <c r="B2" s="125"/>
      <c r="C2" s="128"/>
      <c r="D2" s="131"/>
      <c r="E2" s="134"/>
      <c r="F2" s="109"/>
      <c r="G2" s="109"/>
      <c r="H2" s="112"/>
      <c r="I2" s="75"/>
      <c r="J2" s="115" t="s">
        <v>9</v>
      </c>
      <c r="K2" s="117" t="s">
        <v>596</v>
      </c>
      <c r="L2" s="119" t="s">
        <v>594</v>
      </c>
      <c r="M2" s="79"/>
    </row>
    <row r="3" spans="1:13" ht="10.5" customHeight="1" x14ac:dyDescent="0.35">
      <c r="A3" s="122"/>
      <c r="B3" s="125"/>
      <c r="C3" s="128"/>
      <c r="D3" s="131"/>
      <c r="E3" s="134"/>
      <c r="F3" s="109"/>
      <c r="G3" s="109"/>
      <c r="H3" s="112"/>
      <c r="I3" s="75"/>
      <c r="J3" s="115"/>
      <c r="K3" s="117"/>
      <c r="L3" s="119"/>
      <c r="M3" s="79"/>
    </row>
    <row r="4" spans="1:13" ht="9" customHeight="1" x14ac:dyDescent="0.35">
      <c r="A4" s="122"/>
      <c r="B4" s="125"/>
      <c r="C4" s="128"/>
      <c r="D4" s="131"/>
      <c r="E4" s="134"/>
      <c r="F4" s="109"/>
      <c r="G4" s="109"/>
      <c r="H4" s="112"/>
      <c r="I4" s="75"/>
      <c r="J4" s="115"/>
      <c r="K4" s="117"/>
      <c r="L4" s="119"/>
      <c r="M4" s="79"/>
    </row>
    <row r="5" spans="1:13" ht="10.5" customHeight="1" x14ac:dyDescent="0.35">
      <c r="A5" s="122"/>
      <c r="B5" s="125"/>
      <c r="C5" s="128"/>
      <c r="D5" s="131"/>
      <c r="E5" s="134"/>
      <c r="F5" s="109"/>
      <c r="G5" s="109"/>
      <c r="H5" s="112"/>
      <c r="I5" s="75"/>
      <c r="J5" s="115"/>
      <c r="K5" s="117"/>
      <c r="L5" s="119"/>
      <c r="M5" s="79"/>
    </row>
    <row r="6" spans="1:13" ht="10.5" customHeight="1" x14ac:dyDescent="0.35">
      <c r="A6" s="122"/>
      <c r="B6" s="125"/>
      <c r="C6" s="128"/>
      <c r="D6" s="131"/>
      <c r="E6" s="134"/>
      <c r="F6" s="109"/>
      <c r="G6" s="109"/>
      <c r="H6" s="112"/>
      <c r="I6" s="75"/>
      <c r="J6" s="115"/>
      <c r="K6" s="117"/>
      <c r="L6" s="119"/>
      <c r="M6" s="79"/>
    </row>
    <row r="7" spans="1:13" ht="9" customHeight="1" thickBot="1" x14ac:dyDescent="0.4">
      <c r="A7" s="123"/>
      <c r="B7" s="126"/>
      <c r="C7" s="129"/>
      <c r="D7" s="132"/>
      <c r="E7" s="135"/>
      <c r="F7" s="110"/>
      <c r="G7" s="110"/>
      <c r="H7" s="113"/>
      <c r="I7" s="76"/>
      <c r="J7" s="116"/>
      <c r="K7" s="118"/>
      <c r="L7" s="120"/>
      <c r="M7" s="80"/>
    </row>
    <row r="8" spans="1:13" x14ac:dyDescent="0.35">
      <c r="A8" s="106" t="s">
        <v>10</v>
      </c>
      <c r="B8" s="1" t="s">
        <v>11</v>
      </c>
      <c r="C8" s="2">
        <v>0.43182870370370369</v>
      </c>
      <c r="D8" s="3"/>
      <c r="E8" s="4">
        <v>44798</v>
      </c>
      <c r="F8" s="5">
        <v>409952.06189999997</v>
      </c>
      <c r="G8" s="5">
        <v>6336117.9249999998</v>
      </c>
      <c r="H8" s="56"/>
      <c r="I8" s="47">
        <v>0</v>
      </c>
      <c r="J8" s="99">
        <f>SQRT((F61-F8)^2+(G61-G8)^2)</f>
        <v>108.31081222573117</v>
      </c>
      <c r="K8" s="89">
        <f>PI()*(J8/2)^2</f>
        <v>9213.6881025304028</v>
      </c>
      <c r="L8" s="91" t="str">
        <f>IF(K8 &gt; 24.999999999999, "&gt;25m" &amp; CHAR(178), "&lt;25m" &amp; CHAR(178))</f>
        <v>&gt;25m²</v>
      </c>
      <c r="M8" s="93">
        <f>I53/K8</f>
        <v>2.170683419868239E-4</v>
      </c>
    </row>
    <row r="9" spans="1:13" x14ac:dyDescent="0.35">
      <c r="A9" s="104"/>
      <c r="B9" s="6" t="s">
        <v>13</v>
      </c>
      <c r="C9" s="7">
        <v>0.43194444444444446</v>
      </c>
      <c r="D9" s="8">
        <f>C9-C8</f>
        <v>1.1574074074077734E-4</v>
      </c>
      <c r="E9" s="9">
        <v>44798</v>
      </c>
      <c r="F9" s="10">
        <v>409949.72440000001</v>
      </c>
      <c r="G9" s="10">
        <v>6336117.1849999996</v>
      </c>
      <c r="H9" s="57"/>
      <c r="I9" s="45">
        <v>0</v>
      </c>
      <c r="J9" s="99"/>
      <c r="K9" s="89"/>
      <c r="L9" s="91"/>
      <c r="M9" s="93"/>
    </row>
    <row r="10" spans="1:13" x14ac:dyDescent="0.35">
      <c r="A10" s="104"/>
      <c r="B10" s="6" t="s">
        <v>14</v>
      </c>
      <c r="C10" s="7">
        <v>0.43207175925925928</v>
      </c>
      <c r="D10" s="8">
        <f t="shared" ref="D10:D61" si="0">C10-C9</f>
        <v>1.2731481481481621E-4</v>
      </c>
      <c r="E10" s="9">
        <v>44798</v>
      </c>
      <c r="F10" s="10">
        <v>409947.06910000002</v>
      </c>
      <c r="G10" s="10">
        <v>6336116.3949999996</v>
      </c>
      <c r="H10" s="58"/>
      <c r="I10" s="45">
        <v>0</v>
      </c>
      <c r="J10" s="99"/>
      <c r="K10" s="89"/>
      <c r="L10" s="91"/>
      <c r="M10" s="93"/>
    </row>
    <row r="11" spans="1:13" x14ac:dyDescent="0.35">
      <c r="A11" s="104"/>
      <c r="B11" s="6" t="s">
        <v>15</v>
      </c>
      <c r="C11" s="7">
        <v>0.43217592592592591</v>
      </c>
      <c r="D11" s="8">
        <f t="shared" si="0"/>
        <v>1.0416666666662744E-4</v>
      </c>
      <c r="E11" s="9">
        <v>44798</v>
      </c>
      <c r="F11" s="10">
        <v>409944.67499999999</v>
      </c>
      <c r="G11" s="10">
        <v>6336115.6749999998</v>
      </c>
      <c r="H11" s="57"/>
      <c r="I11" s="45">
        <v>0</v>
      </c>
      <c r="J11" s="99"/>
      <c r="K11" s="89"/>
      <c r="L11" s="91"/>
      <c r="M11" s="93"/>
    </row>
    <row r="12" spans="1:13" x14ac:dyDescent="0.35">
      <c r="A12" s="104"/>
      <c r="B12" s="6" t="s">
        <v>16</v>
      </c>
      <c r="C12" s="7">
        <v>0.43228009259259265</v>
      </c>
      <c r="D12" s="8">
        <f t="shared" si="0"/>
        <v>1.0416666666673846E-4</v>
      </c>
      <c r="E12" s="9">
        <v>44798</v>
      </c>
      <c r="F12" s="10">
        <v>409942.53240000003</v>
      </c>
      <c r="G12" s="10">
        <v>6336115.2539999997</v>
      </c>
      <c r="H12" s="57"/>
      <c r="I12" s="45">
        <v>0</v>
      </c>
      <c r="J12" s="99"/>
      <c r="K12" s="89"/>
      <c r="L12" s="91"/>
      <c r="M12" s="93"/>
    </row>
    <row r="13" spans="1:13" x14ac:dyDescent="0.35">
      <c r="A13" s="104"/>
      <c r="B13" s="6" t="s">
        <v>17</v>
      </c>
      <c r="C13" s="7">
        <v>0.43240740740740741</v>
      </c>
      <c r="D13" s="8">
        <f t="shared" si="0"/>
        <v>1.273148148147607E-4</v>
      </c>
      <c r="E13" s="9">
        <v>44798</v>
      </c>
      <c r="F13" s="10">
        <v>409939.61969999998</v>
      </c>
      <c r="G13" s="10">
        <v>6336114.301</v>
      </c>
      <c r="H13" s="57"/>
      <c r="I13" s="45">
        <v>0</v>
      </c>
      <c r="J13" s="99"/>
      <c r="K13" s="89"/>
      <c r="L13" s="91"/>
      <c r="M13" s="93"/>
    </row>
    <row r="14" spans="1:13" x14ac:dyDescent="0.35">
      <c r="A14" s="104"/>
      <c r="B14" s="6" t="s">
        <v>18</v>
      </c>
      <c r="C14" s="7">
        <v>0.43252314814814818</v>
      </c>
      <c r="D14" s="8">
        <f t="shared" si="0"/>
        <v>1.1574074074077734E-4</v>
      </c>
      <c r="E14" s="9">
        <v>44798</v>
      </c>
      <c r="F14" s="10">
        <v>409937.38900000002</v>
      </c>
      <c r="G14" s="10">
        <v>6336113.682</v>
      </c>
      <c r="H14" s="57"/>
      <c r="I14" s="45">
        <v>0</v>
      </c>
      <c r="J14" s="99"/>
      <c r="K14" s="89"/>
      <c r="L14" s="91"/>
      <c r="M14" s="93"/>
    </row>
    <row r="15" spans="1:13" x14ac:dyDescent="0.35">
      <c r="A15" s="104"/>
      <c r="B15" s="6" t="s">
        <v>19</v>
      </c>
      <c r="C15" s="7">
        <v>0.432650462962963</v>
      </c>
      <c r="D15" s="8">
        <f t="shared" si="0"/>
        <v>1.2731481481481621E-4</v>
      </c>
      <c r="E15" s="9">
        <v>44798</v>
      </c>
      <c r="F15" s="10">
        <v>409934.80719999998</v>
      </c>
      <c r="G15" s="10">
        <v>6336112.9309999999</v>
      </c>
      <c r="H15" s="57"/>
      <c r="I15" s="45">
        <v>0</v>
      </c>
      <c r="J15" s="99"/>
      <c r="K15" s="89"/>
      <c r="L15" s="91"/>
      <c r="M15" s="93"/>
    </row>
    <row r="16" spans="1:13" x14ac:dyDescent="0.35">
      <c r="A16" s="104"/>
      <c r="B16" s="6" t="s">
        <v>20</v>
      </c>
      <c r="C16" s="7">
        <v>0.43275462962962963</v>
      </c>
      <c r="D16" s="8">
        <f t="shared" si="0"/>
        <v>1.0416666666662744E-4</v>
      </c>
      <c r="E16" s="9">
        <v>44798</v>
      </c>
      <c r="F16" s="10">
        <v>409932.57669999998</v>
      </c>
      <c r="G16" s="10">
        <v>6336112.3049999997</v>
      </c>
      <c r="H16" s="57"/>
      <c r="I16" s="45">
        <v>0</v>
      </c>
      <c r="J16" s="99"/>
      <c r="K16" s="89"/>
      <c r="L16" s="91"/>
      <c r="M16" s="93"/>
    </row>
    <row r="17" spans="1:13" x14ac:dyDescent="0.35">
      <c r="A17" s="104"/>
      <c r="B17" s="6" t="s">
        <v>21</v>
      </c>
      <c r="C17" s="7">
        <v>0.43287037037037041</v>
      </c>
      <c r="D17" s="8">
        <f t="shared" si="0"/>
        <v>1.1574074074077734E-4</v>
      </c>
      <c r="E17" s="9">
        <v>44798</v>
      </c>
      <c r="F17" s="10">
        <v>409929.6471</v>
      </c>
      <c r="G17" s="10">
        <v>6336111.665</v>
      </c>
      <c r="H17" s="57"/>
      <c r="I17" s="45">
        <v>0</v>
      </c>
      <c r="J17" s="99"/>
      <c r="K17" s="89"/>
      <c r="L17" s="91"/>
      <c r="M17" s="93"/>
    </row>
    <row r="18" spans="1:13" x14ac:dyDescent="0.35">
      <c r="A18" s="104"/>
      <c r="B18" s="6" t="s">
        <v>22</v>
      </c>
      <c r="C18" s="7">
        <v>0.43298611111111113</v>
      </c>
      <c r="D18" s="8">
        <f t="shared" si="0"/>
        <v>1.1574074074072183E-4</v>
      </c>
      <c r="E18" s="9">
        <v>44798</v>
      </c>
      <c r="F18" s="10">
        <v>409927.50079999998</v>
      </c>
      <c r="G18" s="10">
        <v>6336110.9720000001</v>
      </c>
      <c r="H18" s="57"/>
      <c r="I18" s="45">
        <v>0</v>
      </c>
      <c r="J18" s="99"/>
      <c r="K18" s="89"/>
      <c r="L18" s="91"/>
      <c r="M18" s="93"/>
    </row>
    <row r="19" spans="1:13" x14ac:dyDescent="0.35">
      <c r="A19" s="104"/>
      <c r="B19" s="6" t="s">
        <v>23</v>
      </c>
      <c r="C19" s="7">
        <v>0.43310185185185185</v>
      </c>
      <c r="D19" s="8">
        <f t="shared" si="0"/>
        <v>1.1574074074072183E-4</v>
      </c>
      <c r="E19" s="9">
        <v>44798</v>
      </c>
      <c r="F19" s="10">
        <v>409924.69620000001</v>
      </c>
      <c r="G19" s="10">
        <v>6336110.1720000003</v>
      </c>
      <c r="H19" s="57"/>
      <c r="I19" s="45">
        <v>0</v>
      </c>
      <c r="J19" s="99"/>
      <c r="K19" s="89"/>
      <c r="L19" s="91"/>
      <c r="M19" s="93"/>
    </row>
    <row r="20" spans="1:13" x14ac:dyDescent="0.35">
      <c r="A20" s="104"/>
      <c r="B20" s="6" t="s">
        <v>24</v>
      </c>
      <c r="C20" s="7">
        <v>0.43321759259259257</v>
      </c>
      <c r="D20" s="8">
        <f t="shared" si="0"/>
        <v>1.1574074074072183E-4</v>
      </c>
      <c r="E20" s="9">
        <v>44798</v>
      </c>
      <c r="F20" s="10">
        <v>409921.98570000002</v>
      </c>
      <c r="G20" s="10">
        <v>6336109.5310000004</v>
      </c>
      <c r="H20" s="57"/>
      <c r="I20" s="45">
        <v>0</v>
      </c>
      <c r="J20" s="99"/>
      <c r="K20" s="89"/>
      <c r="L20" s="91"/>
      <c r="M20" s="93"/>
    </row>
    <row r="21" spans="1:13" x14ac:dyDescent="0.35">
      <c r="A21" s="104"/>
      <c r="B21" s="6" t="s">
        <v>25</v>
      </c>
      <c r="C21" s="7">
        <v>0.43333333333333335</v>
      </c>
      <c r="D21" s="8">
        <f t="shared" si="0"/>
        <v>1.1574074074077734E-4</v>
      </c>
      <c r="E21" s="9">
        <v>44798</v>
      </c>
      <c r="F21" s="10">
        <v>409919.82520000002</v>
      </c>
      <c r="G21" s="10">
        <v>6336109.0630000001</v>
      </c>
      <c r="H21" s="57"/>
      <c r="I21" s="45">
        <v>0</v>
      </c>
      <c r="J21" s="99"/>
      <c r="K21" s="89"/>
      <c r="L21" s="91"/>
      <c r="M21" s="93"/>
    </row>
    <row r="22" spans="1:13" x14ac:dyDescent="0.35">
      <c r="A22" s="104"/>
      <c r="B22" s="6" t="s">
        <v>26</v>
      </c>
      <c r="C22" s="7">
        <v>0.43344907407407413</v>
      </c>
      <c r="D22" s="8">
        <f t="shared" si="0"/>
        <v>1.1574074074077734E-4</v>
      </c>
      <c r="E22" s="9">
        <v>44798</v>
      </c>
      <c r="F22" s="10">
        <v>409916.9718</v>
      </c>
      <c r="G22" s="10">
        <v>6336108.1639999999</v>
      </c>
      <c r="H22" s="57"/>
      <c r="I22" s="45">
        <v>0</v>
      </c>
      <c r="J22" s="99"/>
      <c r="K22" s="89"/>
      <c r="L22" s="91"/>
      <c r="M22" s="93"/>
    </row>
    <row r="23" spans="1:13" x14ac:dyDescent="0.35">
      <c r="A23" s="104"/>
      <c r="B23" s="6" t="s">
        <v>27</v>
      </c>
      <c r="C23" s="7">
        <v>0.43356481481481479</v>
      </c>
      <c r="D23" s="8">
        <f t="shared" si="0"/>
        <v>1.1574074074066631E-4</v>
      </c>
      <c r="E23" s="9">
        <v>44798</v>
      </c>
      <c r="F23" s="10">
        <v>409914.93589999998</v>
      </c>
      <c r="G23" s="10">
        <v>6336107.9579999996</v>
      </c>
      <c r="H23" s="57"/>
      <c r="I23" s="45">
        <v>0</v>
      </c>
      <c r="J23" s="99"/>
      <c r="K23" s="89"/>
      <c r="L23" s="91"/>
      <c r="M23" s="93"/>
    </row>
    <row r="24" spans="1:13" x14ac:dyDescent="0.35">
      <c r="A24" s="104"/>
      <c r="B24" s="6" t="s">
        <v>28</v>
      </c>
      <c r="C24" s="7">
        <v>0.43368055555555557</v>
      </c>
      <c r="D24" s="8">
        <f t="shared" si="0"/>
        <v>1.1574074074077734E-4</v>
      </c>
      <c r="E24" s="9">
        <v>44798</v>
      </c>
      <c r="F24" s="10">
        <v>409913.24560000002</v>
      </c>
      <c r="G24" s="10">
        <v>6336107.4709999999</v>
      </c>
      <c r="H24" s="57"/>
      <c r="I24" s="45">
        <v>0</v>
      </c>
      <c r="J24" s="99"/>
      <c r="K24" s="89"/>
      <c r="L24" s="91"/>
      <c r="M24" s="93"/>
    </row>
    <row r="25" spans="1:13" x14ac:dyDescent="0.35">
      <c r="A25" s="104"/>
      <c r="B25" s="6" t="s">
        <v>29</v>
      </c>
      <c r="C25" s="7">
        <v>0.43379629629629629</v>
      </c>
      <c r="D25" s="8">
        <f t="shared" si="0"/>
        <v>1.1574074074072183E-4</v>
      </c>
      <c r="E25" s="9">
        <v>44798</v>
      </c>
      <c r="F25" s="10">
        <v>409912.53899999999</v>
      </c>
      <c r="G25" s="10">
        <v>6336107.1440000003</v>
      </c>
      <c r="H25" s="57"/>
      <c r="I25" s="45">
        <v>0</v>
      </c>
      <c r="J25" s="99"/>
      <c r="K25" s="89"/>
      <c r="L25" s="91"/>
      <c r="M25" s="93"/>
    </row>
    <row r="26" spans="1:13" x14ac:dyDescent="0.35">
      <c r="A26" s="104"/>
      <c r="B26" s="6" t="s">
        <v>30</v>
      </c>
      <c r="C26" s="7">
        <v>0.43391203703703707</v>
      </c>
      <c r="D26" s="8">
        <f t="shared" si="0"/>
        <v>1.1574074074077734E-4</v>
      </c>
      <c r="E26" s="9">
        <v>44798</v>
      </c>
      <c r="F26" s="10">
        <v>409912.3052</v>
      </c>
      <c r="G26" s="10">
        <v>6336106.6459999997</v>
      </c>
      <c r="H26" s="57" t="s">
        <v>31</v>
      </c>
      <c r="I26" s="45">
        <v>0</v>
      </c>
      <c r="J26" s="99"/>
      <c r="K26" s="89"/>
      <c r="L26" s="91"/>
      <c r="M26" s="93"/>
    </row>
    <row r="27" spans="1:13" x14ac:dyDescent="0.35">
      <c r="A27" s="104"/>
      <c r="B27" s="6" t="s">
        <v>32</v>
      </c>
      <c r="C27" s="7">
        <v>0.43402777777777773</v>
      </c>
      <c r="D27" s="8">
        <f t="shared" si="0"/>
        <v>1.1574074074066631E-4</v>
      </c>
      <c r="E27" s="9">
        <v>44798</v>
      </c>
      <c r="F27" s="10">
        <v>409912.16899999999</v>
      </c>
      <c r="G27" s="10">
        <v>6336106.3590000002</v>
      </c>
      <c r="H27" s="57"/>
      <c r="I27" s="45">
        <v>0</v>
      </c>
      <c r="J27" s="99"/>
      <c r="K27" s="89"/>
      <c r="L27" s="91"/>
      <c r="M27" s="93"/>
    </row>
    <row r="28" spans="1:13" x14ac:dyDescent="0.35">
      <c r="A28" s="104"/>
      <c r="B28" s="6" t="s">
        <v>33</v>
      </c>
      <c r="C28" s="7">
        <v>0.43425925925925929</v>
      </c>
      <c r="D28" s="8">
        <f t="shared" si="0"/>
        <v>2.3148148148155467E-4</v>
      </c>
      <c r="E28" s="9">
        <v>44798</v>
      </c>
      <c r="F28" s="10">
        <v>409911.97039999999</v>
      </c>
      <c r="G28" s="10">
        <v>6336106.2999999998</v>
      </c>
      <c r="H28" s="57"/>
      <c r="I28" s="45">
        <v>0</v>
      </c>
      <c r="J28" s="99"/>
      <c r="K28" s="89"/>
      <c r="L28" s="91"/>
      <c r="M28" s="93"/>
    </row>
    <row r="29" spans="1:13" x14ac:dyDescent="0.35">
      <c r="A29" s="104"/>
      <c r="B29" s="6" t="s">
        <v>34</v>
      </c>
      <c r="C29" s="7">
        <v>0.43449074074074073</v>
      </c>
      <c r="D29" s="8">
        <f t="shared" si="0"/>
        <v>2.3148148148144365E-4</v>
      </c>
      <c r="E29" s="9">
        <v>44798</v>
      </c>
      <c r="F29" s="10">
        <v>409912.05650000001</v>
      </c>
      <c r="G29" s="10">
        <v>6336106.3530000001</v>
      </c>
      <c r="H29" s="57"/>
      <c r="I29" s="45">
        <v>0</v>
      </c>
      <c r="J29" s="99"/>
      <c r="K29" s="89"/>
      <c r="L29" s="91"/>
      <c r="M29" s="93"/>
    </row>
    <row r="30" spans="1:13" x14ac:dyDescent="0.35">
      <c r="A30" s="104"/>
      <c r="B30" s="6" t="s">
        <v>35</v>
      </c>
      <c r="C30" s="7">
        <v>0.43460648148148145</v>
      </c>
      <c r="D30" s="8">
        <f t="shared" si="0"/>
        <v>1.1574074074072183E-4</v>
      </c>
      <c r="E30" s="9">
        <v>44798</v>
      </c>
      <c r="F30" s="10">
        <v>409912.02399999998</v>
      </c>
      <c r="G30" s="10">
        <v>6336106.2570000002</v>
      </c>
      <c r="H30" s="57"/>
      <c r="I30" s="45">
        <v>0</v>
      </c>
      <c r="J30" s="99"/>
      <c r="K30" s="89"/>
      <c r="L30" s="91"/>
      <c r="M30" s="93"/>
    </row>
    <row r="31" spans="1:13" x14ac:dyDescent="0.35">
      <c r="A31" s="104"/>
      <c r="B31" s="6" t="s">
        <v>36</v>
      </c>
      <c r="C31" s="7">
        <v>0.43483796296296301</v>
      </c>
      <c r="D31" s="8">
        <f t="shared" si="0"/>
        <v>2.3148148148155467E-4</v>
      </c>
      <c r="E31" s="9">
        <v>44798</v>
      </c>
      <c r="F31" s="10">
        <v>409911.47070000001</v>
      </c>
      <c r="G31" s="10">
        <v>6336106.0669999998</v>
      </c>
      <c r="H31" s="57"/>
      <c r="I31" s="45">
        <v>0</v>
      </c>
      <c r="J31" s="99"/>
      <c r="K31" s="89"/>
      <c r="L31" s="91"/>
      <c r="M31" s="93"/>
    </row>
    <row r="32" spans="1:13" x14ac:dyDescent="0.35">
      <c r="A32" s="104"/>
      <c r="B32" s="6" t="s">
        <v>37</v>
      </c>
      <c r="C32" s="7">
        <v>0.43494212962962964</v>
      </c>
      <c r="D32" s="8">
        <f t="shared" si="0"/>
        <v>1.0416666666662744E-4</v>
      </c>
      <c r="E32" s="9">
        <v>44798</v>
      </c>
      <c r="F32" s="10">
        <v>409911.14899999998</v>
      </c>
      <c r="G32" s="10">
        <v>6336106.057</v>
      </c>
      <c r="H32" s="57"/>
      <c r="I32" s="45">
        <v>0</v>
      </c>
      <c r="J32" s="99"/>
      <c r="K32" s="89"/>
      <c r="L32" s="91"/>
      <c r="M32" s="93"/>
    </row>
    <row r="33" spans="1:13" x14ac:dyDescent="0.35">
      <c r="A33" s="104"/>
      <c r="B33" s="6" t="s">
        <v>38</v>
      </c>
      <c r="C33" s="7">
        <v>0.43508101851851855</v>
      </c>
      <c r="D33" s="8">
        <f t="shared" si="0"/>
        <v>1.388888888889106E-4</v>
      </c>
      <c r="E33" s="9">
        <v>44798</v>
      </c>
      <c r="F33" s="10">
        <v>409910.21759999997</v>
      </c>
      <c r="G33" s="10">
        <v>6336105.9740000004</v>
      </c>
      <c r="H33" s="57"/>
      <c r="I33" s="45">
        <v>0</v>
      </c>
      <c r="J33" s="99"/>
      <c r="K33" s="89"/>
      <c r="L33" s="91"/>
      <c r="M33" s="93"/>
    </row>
    <row r="34" spans="1:13" x14ac:dyDescent="0.35">
      <c r="A34" s="104"/>
      <c r="B34" s="6" t="s">
        <v>39</v>
      </c>
      <c r="C34" s="7">
        <v>0.43518518518518517</v>
      </c>
      <c r="D34" s="8">
        <f t="shared" si="0"/>
        <v>1.0416666666662744E-4</v>
      </c>
      <c r="E34" s="9">
        <v>44798</v>
      </c>
      <c r="F34" s="10">
        <v>409909.23499999999</v>
      </c>
      <c r="G34" s="10">
        <v>6336105.7910000002</v>
      </c>
      <c r="H34" s="57"/>
      <c r="I34" s="45">
        <v>0</v>
      </c>
      <c r="J34" s="99"/>
      <c r="K34" s="89"/>
      <c r="L34" s="91"/>
      <c r="M34" s="93"/>
    </row>
    <row r="35" spans="1:13" x14ac:dyDescent="0.35">
      <c r="A35" s="104"/>
      <c r="B35" s="6" t="s">
        <v>40</v>
      </c>
      <c r="C35" s="7">
        <v>0.43530092592592595</v>
      </c>
      <c r="D35" s="8">
        <f t="shared" si="0"/>
        <v>1.1574074074077734E-4</v>
      </c>
      <c r="E35" s="9">
        <v>44798</v>
      </c>
      <c r="F35" s="10">
        <v>409907.60769999999</v>
      </c>
      <c r="G35" s="10">
        <v>6336105.4060000004</v>
      </c>
      <c r="H35" s="57"/>
      <c r="I35" s="45">
        <v>0</v>
      </c>
      <c r="J35" s="99"/>
      <c r="K35" s="89"/>
      <c r="L35" s="91"/>
      <c r="M35" s="93"/>
    </row>
    <row r="36" spans="1:13" x14ac:dyDescent="0.35">
      <c r="A36" s="104"/>
      <c r="B36" s="6" t="s">
        <v>41</v>
      </c>
      <c r="C36" s="7">
        <v>0.43541666666666662</v>
      </c>
      <c r="D36" s="8">
        <f t="shared" si="0"/>
        <v>1.1574074074066631E-4</v>
      </c>
      <c r="E36" s="9">
        <v>44798</v>
      </c>
      <c r="F36" s="10">
        <v>409906.42489999998</v>
      </c>
      <c r="G36" s="10">
        <v>6336104.9869999997</v>
      </c>
      <c r="H36" s="57"/>
      <c r="I36" s="45">
        <v>0</v>
      </c>
      <c r="J36" s="99"/>
      <c r="K36" s="89"/>
      <c r="L36" s="91"/>
      <c r="M36" s="93"/>
    </row>
    <row r="37" spans="1:13" x14ac:dyDescent="0.35">
      <c r="A37" s="104"/>
      <c r="B37" s="6" t="s">
        <v>42</v>
      </c>
      <c r="C37" s="7">
        <v>0.4355324074074074</v>
      </c>
      <c r="D37" s="8">
        <f t="shared" si="0"/>
        <v>1.1574074074077734E-4</v>
      </c>
      <c r="E37" s="9">
        <v>44798</v>
      </c>
      <c r="F37" s="10">
        <v>409904.4045</v>
      </c>
      <c r="G37" s="10">
        <v>6336104.9579999996</v>
      </c>
      <c r="H37" s="57"/>
      <c r="I37" s="45">
        <v>0</v>
      </c>
      <c r="J37" s="99"/>
      <c r="K37" s="89"/>
      <c r="L37" s="91"/>
      <c r="M37" s="93"/>
    </row>
    <row r="38" spans="1:13" x14ac:dyDescent="0.35">
      <c r="A38" s="104"/>
      <c r="B38" s="6" t="s">
        <v>43</v>
      </c>
      <c r="C38" s="7">
        <v>0.43565972222222221</v>
      </c>
      <c r="D38" s="8">
        <f t="shared" si="0"/>
        <v>1.2731481481481621E-4</v>
      </c>
      <c r="E38" s="9">
        <v>44798</v>
      </c>
      <c r="F38" s="10">
        <v>409902.42330000002</v>
      </c>
      <c r="G38" s="10">
        <v>6336104.4539999999</v>
      </c>
      <c r="H38" s="57"/>
      <c r="I38" s="45">
        <v>0</v>
      </c>
      <c r="J38" s="99"/>
      <c r="K38" s="89"/>
      <c r="L38" s="91"/>
      <c r="M38" s="93"/>
    </row>
    <row r="39" spans="1:13" x14ac:dyDescent="0.35">
      <c r="A39" s="104"/>
      <c r="B39" s="6" t="s">
        <v>44</v>
      </c>
      <c r="C39" s="7">
        <v>0.4357638888888889</v>
      </c>
      <c r="D39" s="8">
        <f t="shared" si="0"/>
        <v>1.0416666666668295E-4</v>
      </c>
      <c r="E39" s="9">
        <v>44798</v>
      </c>
      <c r="F39" s="10">
        <v>409900.53659999999</v>
      </c>
      <c r="G39" s="10">
        <v>6336104.0389999999</v>
      </c>
      <c r="H39" s="57"/>
      <c r="I39" s="45">
        <v>0</v>
      </c>
      <c r="J39" s="99"/>
      <c r="K39" s="89"/>
      <c r="L39" s="91"/>
      <c r="M39" s="93"/>
    </row>
    <row r="40" spans="1:13" x14ac:dyDescent="0.35">
      <c r="A40" s="104"/>
      <c r="B40" s="6" t="s">
        <v>45</v>
      </c>
      <c r="C40" s="7">
        <v>0.43587962962962962</v>
      </c>
      <c r="D40" s="8">
        <f t="shared" si="0"/>
        <v>1.1574074074072183E-4</v>
      </c>
      <c r="E40" s="9">
        <v>44798</v>
      </c>
      <c r="F40" s="10">
        <v>409898.10210000002</v>
      </c>
      <c r="G40" s="10">
        <v>6336103.4730000002</v>
      </c>
      <c r="H40" s="57"/>
      <c r="I40" s="45">
        <v>0</v>
      </c>
      <c r="J40" s="99"/>
      <c r="K40" s="89"/>
      <c r="L40" s="91"/>
      <c r="M40" s="93"/>
    </row>
    <row r="41" spans="1:13" x14ac:dyDescent="0.35">
      <c r="A41" s="104"/>
      <c r="B41" s="6" t="s">
        <v>46</v>
      </c>
      <c r="C41" s="7">
        <v>0.43599537037037034</v>
      </c>
      <c r="D41" s="8">
        <f t="shared" si="0"/>
        <v>1.1574074074072183E-4</v>
      </c>
      <c r="E41" s="9">
        <v>44798</v>
      </c>
      <c r="F41" s="10">
        <v>409896.1091</v>
      </c>
      <c r="G41" s="10">
        <v>6336103.1200000001</v>
      </c>
      <c r="H41" s="57"/>
      <c r="I41" s="45">
        <v>0</v>
      </c>
      <c r="J41" s="99"/>
      <c r="K41" s="89"/>
      <c r="L41" s="91"/>
      <c r="M41" s="93"/>
    </row>
    <row r="42" spans="1:13" x14ac:dyDescent="0.35">
      <c r="A42" s="104"/>
      <c r="B42" s="6" t="s">
        <v>47</v>
      </c>
      <c r="C42" s="7">
        <v>0.43612268518518515</v>
      </c>
      <c r="D42" s="8">
        <f t="shared" si="0"/>
        <v>1.2731481481481621E-4</v>
      </c>
      <c r="E42" s="9">
        <v>44798</v>
      </c>
      <c r="F42" s="10">
        <v>409893.84080000001</v>
      </c>
      <c r="G42" s="10">
        <v>6336102.4199999999</v>
      </c>
      <c r="H42" s="57"/>
      <c r="I42" s="45">
        <v>0</v>
      </c>
      <c r="J42" s="99"/>
      <c r="K42" s="89"/>
      <c r="L42" s="91"/>
      <c r="M42" s="93"/>
    </row>
    <row r="43" spans="1:13" x14ac:dyDescent="0.35">
      <c r="A43" s="104"/>
      <c r="B43" s="6" t="s">
        <v>48</v>
      </c>
      <c r="C43" s="7">
        <v>0.43622685185185189</v>
      </c>
      <c r="D43" s="8">
        <f t="shared" si="0"/>
        <v>1.0416666666673846E-4</v>
      </c>
      <c r="E43" s="9">
        <v>44798</v>
      </c>
      <c r="F43" s="10">
        <v>409891.99339999998</v>
      </c>
      <c r="G43" s="10">
        <v>6336101.5920000002</v>
      </c>
      <c r="H43" s="57"/>
      <c r="I43" s="45">
        <v>0</v>
      </c>
      <c r="J43" s="99"/>
      <c r="K43" s="89"/>
      <c r="L43" s="91"/>
      <c r="M43" s="93"/>
    </row>
    <row r="44" spans="1:13" x14ac:dyDescent="0.35">
      <c r="A44" s="104"/>
      <c r="B44" s="6" t="s">
        <v>49</v>
      </c>
      <c r="C44" s="7">
        <v>0.43634259259259256</v>
      </c>
      <c r="D44" s="8">
        <f t="shared" si="0"/>
        <v>1.1574074074066631E-4</v>
      </c>
      <c r="E44" s="9">
        <v>44798</v>
      </c>
      <c r="F44" s="10">
        <v>409889.52039999998</v>
      </c>
      <c r="G44" s="10">
        <v>6336100.5369999995</v>
      </c>
      <c r="H44" s="57"/>
      <c r="I44" s="45">
        <v>0</v>
      </c>
      <c r="J44" s="99"/>
      <c r="K44" s="89"/>
      <c r="L44" s="91"/>
      <c r="M44" s="93"/>
    </row>
    <row r="45" spans="1:13" x14ac:dyDescent="0.35">
      <c r="A45" s="104"/>
      <c r="B45" s="6" t="s">
        <v>50</v>
      </c>
      <c r="C45" s="7">
        <v>0.43645833333333334</v>
      </c>
      <c r="D45" s="8">
        <f t="shared" si="0"/>
        <v>1.1574074074077734E-4</v>
      </c>
      <c r="E45" s="9">
        <v>44798</v>
      </c>
      <c r="F45" s="10">
        <v>409887.4754</v>
      </c>
      <c r="G45" s="10">
        <v>6336099.8820000002</v>
      </c>
      <c r="H45" s="57"/>
      <c r="I45" s="45">
        <v>0</v>
      </c>
      <c r="J45" s="99"/>
      <c r="K45" s="89"/>
      <c r="L45" s="91"/>
      <c r="M45" s="93"/>
    </row>
    <row r="46" spans="1:13" x14ac:dyDescent="0.35">
      <c r="A46" s="104"/>
      <c r="B46" s="6" t="s">
        <v>51</v>
      </c>
      <c r="C46" s="7">
        <v>0.43657407407407406</v>
      </c>
      <c r="D46" s="8">
        <f t="shared" si="0"/>
        <v>1.1574074074072183E-4</v>
      </c>
      <c r="E46" s="9">
        <v>44798</v>
      </c>
      <c r="F46" s="10">
        <v>409884.8615</v>
      </c>
      <c r="G46" s="10">
        <v>6336099.1629999997</v>
      </c>
      <c r="H46" s="57"/>
      <c r="I46" s="45">
        <v>0</v>
      </c>
      <c r="J46" s="99"/>
      <c r="K46" s="89"/>
      <c r="L46" s="91"/>
      <c r="M46" s="93"/>
    </row>
    <row r="47" spans="1:13" x14ac:dyDescent="0.35">
      <c r="A47" s="104"/>
      <c r="B47" s="6" t="s">
        <v>52</v>
      </c>
      <c r="C47" s="7">
        <v>0.43668981481481484</v>
      </c>
      <c r="D47" s="8">
        <f t="shared" si="0"/>
        <v>1.1574074074077734E-4</v>
      </c>
      <c r="E47" s="9">
        <v>44798</v>
      </c>
      <c r="F47" s="10">
        <v>409882.69770000002</v>
      </c>
      <c r="G47" s="10">
        <v>6336098.3990000002</v>
      </c>
      <c r="H47" s="57"/>
      <c r="I47" s="45">
        <v>0</v>
      </c>
      <c r="J47" s="99"/>
      <c r="K47" s="89"/>
      <c r="L47" s="91"/>
      <c r="M47" s="93"/>
    </row>
    <row r="48" spans="1:13" x14ac:dyDescent="0.35">
      <c r="A48" s="104"/>
      <c r="B48" s="11" t="s">
        <v>53</v>
      </c>
      <c r="C48" s="12">
        <v>0.4368055555555555</v>
      </c>
      <c r="D48" s="13">
        <f t="shared" si="0"/>
        <v>1.1574074074066631E-4</v>
      </c>
      <c r="E48" s="14">
        <v>44798</v>
      </c>
      <c r="F48" s="15">
        <v>409880.3052</v>
      </c>
      <c r="G48" s="15">
        <v>6336097.6179999998</v>
      </c>
      <c r="H48" s="58" t="s">
        <v>54</v>
      </c>
      <c r="I48" s="48">
        <v>0</v>
      </c>
      <c r="J48" s="99"/>
      <c r="K48" s="89"/>
      <c r="L48" s="91"/>
      <c r="M48" s="93"/>
    </row>
    <row r="49" spans="1:13" x14ac:dyDescent="0.35">
      <c r="A49" s="104"/>
      <c r="B49" s="6" t="s">
        <v>55</v>
      </c>
      <c r="C49" s="7">
        <v>0.43692129629629628</v>
      </c>
      <c r="D49" s="8">
        <f t="shared" si="0"/>
        <v>1.1574074074077734E-4</v>
      </c>
      <c r="E49" s="9">
        <v>44798</v>
      </c>
      <c r="F49" s="10">
        <v>409877.739</v>
      </c>
      <c r="G49" s="10">
        <v>6336096.983</v>
      </c>
      <c r="H49" s="57"/>
      <c r="I49" s="45">
        <v>0</v>
      </c>
      <c r="J49" s="99"/>
      <c r="K49" s="89"/>
      <c r="L49" s="91"/>
      <c r="M49" s="93"/>
    </row>
    <row r="50" spans="1:13" x14ac:dyDescent="0.35">
      <c r="A50" s="104"/>
      <c r="B50" s="6" t="s">
        <v>56</v>
      </c>
      <c r="C50" s="7">
        <v>0.43703703703703706</v>
      </c>
      <c r="D50" s="8">
        <f t="shared" si="0"/>
        <v>1.1574074074077734E-4</v>
      </c>
      <c r="E50" s="9">
        <v>44798</v>
      </c>
      <c r="F50" s="10">
        <v>409875.52399999998</v>
      </c>
      <c r="G50" s="10">
        <v>6336096.6220000004</v>
      </c>
      <c r="H50" s="57"/>
      <c r="I50" s="45">
        <v>0</v>
      </c>
      <c r="J50" s="99"/>
      <c r="K50" s="89"/>
      <c r="L50" s="91"/>
      <c r="M50" s="93"/>
    </row>
    <row r="51" spans="1:13" x14ac:dyDescent="0.35">
      <c r="A51" s="104"/>
      <c r="B51" s="6" t="s">
        <v>57</v>
      </c>
      <c r="C51" s="7">
        <v>0.43715277777777778</v>
      </c>
      <c r="D51" s="8">
        <f t="shared" si="0"/>
        <v>1.1574074074072183E-4</v>
      </c>
      <c r="E51" s="9">
        <v>44798</v>
      </c>
      <c r="F51" s="10">
        <v>409872.65990000003</v>
      </c>
      <c r="G51" s="10">
        <v>6336095.8669999996</v>
      </c>
      <c r="H51" s="57"/>
      <c r="I51" s="45">
        <v>0</v>
      </c>
      <c r="J51" s="99"/>
      <c r="K51" s="89"/>
      <c r="L51" s="91"/>
      <c r="M51" s="93"/>
    </row>
    <row r="52" spans="1:13" x14ac:dyDescent="0.35">
      <c r="A52" s="104"/>
      <c r="B52" s="6" t="s">
        <v>58</v>
      </c>
      <c r="C52" s="7">
        <v>0.4372800925925926</v>
      </c>
      <c r="D52" s="8">
        <f t="shared" si="0"/>
        <v>1.2731481481481621E-4</v>
      </c>
      <c r="E52" s="9">
        <v>44798</v>
      </c>
      <c r="F52" s="10">
        <v>409869.80450000003</v>
      </c>
      <c r="G52" s="10">
        <v>6336095.2010000004</v>
      </c>
      <c r="H52" s="57" t="s">
        <v>59</v>
      </c>
      <c r="I52" s="45">
        <v>0</v>
      </c>
      <c r="J52" s="99"/>
      <c r="K52" s="89"/>
      <c r="L52" s="91"/>
      <c r="M52" s="93"/>
    </row>
    <row r="53" spans="1:13" x14ac:dyDescent="0.35">
      <c r="A53" s="104"/>
      <c r="B53" s="6" t="s">
        <v>60</v>
      </c>
      <c r="C53" s="7">
        <v>0.43738425925925922</v>
      </c>
      <c r="D53" s="8">
        <f t="shared" si="0"/>
        <v>1.0416666666662744E-4</v>
      </c>
      <c r="E53" s="9">
        <v>44798</v>
      </c>
      <c r="F53" s="10">
        <v>409867.51160000003</v>
      </c>
      <c r="G53" s="10">
        <v>6336094.6509999996</v>
      </c>
      <c r="H53" s="57"/>
      <c r="I53" s="45">
        <v>2</v>
      </c>
      <c r="J53" s="99"/>
      <c r="K53" s="89"/>
      <c r="L53" s="91"/>
      <c r="M53" s="93"/>
    </row>
    <row r="54" spans="1:13" x14ac:dyDescent="0.35">
      <c r="A54" s="104"/>
      <c r="B54" s="6" t="s">
        <v>61</v>
      </c>
      <c r="C54" s="7">
        <v>0.4375</v>
      </c>
      <c r="D54" s="8">
        <f t="shared" si="0"/>
        <v>1.1574074074077734E-4</v>
      </c>
      <c r="E54" s="9">
        <v>44798</v>
      </c>
      <c r="F54" s="10">
        <v>409865.05450000003</v>
      </c>
      <c r="G54" s="10">
        <v>6336094.0089999996</v>
      </c>
      <c r="H54" s="57"/>
      <c r="I54" s="45">
        <v>0</v>
      </c>
      <c r="J54" s="99"/>
      <c r="K54" s="89"/>
      <c r="L54" s="91"/>
      <c r="M54" s="93"/>
    </row>
    <row r="55" spans="1:13" x14ac:dyDescent="0.35">
      <c r="A55" s="104"/>
      <c r="B55" s="6" t="s">
        <v>62</v>
      </c>
      <c r="C55" s="7">
        <v>0.43761574074074078</v>
      </c>
      <c r="D55" s="8">
        <f t="shared" si="0"/>
        <v>1.1574074074077734E-4</v>
      </c>
      <c r="E55" s="9">
        <v>44798</v>
      </c>
      <c r="F55" s="10">
        <v>409862.7574</v>
      </c>
      <c r="G55" s="10">
        <v>6336093.3219999997</v>
      </c>
      <c r="H55" s="57"/>
      <c r="I55" s="45">
        <v>0</v>
      </c>
      <c r="J55" s="99"/>
      <c r="K55" s="89"/>
      <c r="L55" s="91"/>
      <c r="M55" s="93"/>
    </row>
    <row r="56" spans="1:13" x14ac:dyDescent="0.35">
      <c r="A56" s="104"/>
      <c r="B56" s="6" t="s">
        <v>63</v>
      </c>
      <c r="C56" s="7">
        <v>0.4377314814814815</v>
      </c>
      <c r="D56" s="8">
        <f t="shared" si="0"/>
        <v>1.1574074074072183E-4</v>
      </c>
      <c r="E56" s="9">
        <v>44798</v>
      </c>
      <c r="F56" s="10">
        <v>409859.96950000001</v>
      </c>
      <c r="G56" s="10">
        <v>6336092.2790000001</v>
      </c>
      <c r="H56" s="57"/>
      <c r="I56" s="45">
        <v>0</v>
      </c>
      <c r="J56" s="99"/>
      <c r="K56" s="89"/>
      <c r="L56" s="91"/>
      <c r="M56" s="93"/>
    </row>
    <row r="57" spans="1:13" x14ac:dyDescent="0.35">
      <c r="A57" s="104"/>
      <c r="B57" s="6" t="s">
        <v>64</v>
      </c>
      <c r="C57" s="7">
        <v>0.43784722222222222</v>
      </c>
      <c r="D57" s="8">
        <f t="shared" si="0"/>
        <v>1.1574074074072183E-4</v>
      </c>
      <c r="E57" s="9">
        <v>44798</v>
      </c>
      <c r="F57" s="10">
        <v>409857.81510000001</v>
      </c>
      <c r="G57" s="10">
        <v>6336091.3260000004</v>
      </c>
      <c r="H57" s="57"/>
      <c r="I57" s="45">
        <v>0</v>
      </c>
      <c r="J57" s="99"/>
      <c r="K57" s="89"/>
      <c r="L57" s="91"/>
      <c r="M57" s="93"/>
    </row>
    <row r="58" spans="1:13" x14ac:dyDescent="0.35">
      <c r="A58" s="104"/>
      <c r="B58" s="6" t="s">
        <v>65</v>
      </c>
      <c r="C58" s="7">
        <v>0.43796296296296294</v>
      </c>
      <c r="D58" s="8">
        <f t="shared" si="0"/>
        <v>1.1574074074072183E-4</v>
      </c>
      <c r="E58" s="9">
        <v>44798</v>
      </c>
      <c r="F58" s="10">
        <v>409855.06819999998</v>
      </c>
      <c r="G58" s="10">
        <v>6336090.5810000002</v>
      </c>
      <c r="H58" s="57"/>
      <c r="I58" s="45">
        <v>0</v>
      </c>
      <c r="J58" s="99"/>
      <c r="K58" s="89"/>
      <c r="L58" s="91"/>
      <c r="M58" s="93"/>
    </row>
    <row r="59" spans="1:13" x14ac:dyDescent="0.35">
      <c r="A59" s="104"/>
      <c r="B59" s="6" t="s">
        <v>66</v>
      </c>
      <c r="C59" s="7">
        <v>0.43807870370370372</v>
      </c>
      <c r="D59" s="8">
        <f t="shared" si="0"/>
        <v>1.1574074074077734E-4</v>
      </c>
      <c r="E59" s="9">
        <v>44798</v>
      </c>
      <c r="F59" s="10">
        <v>409852.75599999999</v>
      </c>
      <c r="G59" s="10">
        <v>6336089.7290000003</v>
      </c>
      <c r="H59" s="57"/>
      <c r="I59" s="45">
        <v>0</v>
      </c>
      <c r="J59" s="99"/>
      <c r="K59" s="89"/>
      <c r="L59" s="91"/>
      <c r="M59" s="93"/>
    </row>
    <row r="60" spans="1:13" x14ac:dyDescent="0.35">
      <c r="A60" s="104"/>
      <c r="B60" s="6" t="s">
        <v>67</v>
      </c>
      <c r="C60" s="7">
        <v>0.43820601851851854</v>
      </c>
      <c r="D60" s="8">
        <f t="shared" si="0"/>
        <v>1.2731481481481621E-4</v>
      </c>
      <c r="E60" s="9">
        <v>44798</v>
      </c>
      <c r="F60" s="10">
        <v>409849.9277</v>
      </c>
      <c r="G60" s="10">
        <v>6336088.7199999997</v>
      </c>
      <c r="H60" s="57"/>
      <c r="I60" s="45">
        <v>0</v>
      </c>
      <c r="J60" s="99"/>
      <c r="K60" s="89"/>
      <c r="L60" s="91"/>
      <c r="M60" s="93"/>
    </row>
    <row r="61" spans="1:13" ht="15" thickBot="1" x14ac:dyDescent="0.4">
      <c r="A61" s="105"/>
      <c r="B61" s="16" t="s">
        <v>68</v>
      </c>
      <c r="C61" s="17">
        <v>0.43832175925925926</v>
      </c>
      <c r="D61" s="18">
        <f t="shared" si="0"/>
        <v>1.1574074074072183E-4</v>
      </c>
      <c r="E61" s="19">
        <v>44798</v>
      </c>
      <c r="F61" s="20">
        <v>409847.97889999999</v>
      </c>
      <c r="G61" s="20">
        <v>6336087.9589999998</v>
      </c>
      <c r="H61" s="59"/>
      <c r="I61" s="49">
        <v>0</v>
      </c>
      <c r="J61" s="100"/>
      <c r="K61" s="90"/>
      <c r="L61" s="92"/>
      <c r="M61" s="94"/>
    </row>
    <row r="62" spans="1:13" x14ac:dyDescent="0.35">
      <c r="A62" s="106" t="s">
        <v>69</v>
      </c>
      <c r="B62" s="11" t="s">
        <v>70</v>
      </c>
      <c r="C62" s="12">
        <v>0.67152777777777783</v>
      </c>
      <c r="D62" s="3"/>
      <c r="E62" s="9">
        <v>45162</v>
      </c>
      <c r="F62" s="15">
        <v>414460.5441</v>
      </c>
      <c r="G62" s="15">
        <v>6330552.2010000004</v>
      </c>
      <c r="H62" s="58"/>
      <c r="I62" s="48">
        <v>0</v>
      </c>
      <c r="J62" s="98">
        <f>SQRT((F76-F62)^2+(G76-G62)^2)</f>
        <v>125.21563096303754</v>
      </c>
      <c r="K62" s="101">
        <f>PI()*(J62/2)^2</f>
        <v>12314.221862102839</v>
      </c>
      <c r="L62" s="102" t="str">
        <f>IF(K62&gt;24.999999999999, "&gt;25m" &amp; CHAR(178), "&lt;25m" &amp; CHAR(178))</f>
        <v>&gt;25m²</v>
      </c>
      <c r="M62" s="103">
        <f>I72/K62</f>
        <v>0</v>
      </c>
    </row>
    <row r="63" spans="1:13" x14ac:dyDescent="0.35">
      <c r="A63" s="104"/>
      <c r="B63" s="6" t="s">
        <v>71</v>
      </c>
      <c r="C63" s="7">
        <v>0.67164351851851845</v>
      </c>
      <c r="D63" s="8">
        <f>C63-C62</f>
        <v>1.157407407406108E-4</v>
      </c>
      <c r="E63" s="9">
        <v>45162</v>
      </c>
      <c r="F63" s="10">
        <v>414462.67979999998</v>
      </c>
      <c r="G63" s="10">
        <v>6330550.2690000003</v>
      </c>
      <c r="H63" s="57"/>
      <c r="I63" s="45">
        <v>0</v>
      </c>
      <c r="J63" s="99"/>
      <c r="K63" s="89"/>
      <c r="L63" s="91"/>
      <c r="M63" s="93"/>
    </row>
    <row r="64" spans="1:13" x14ac:dyDescent="0.35">
      <c r="A64" s="104"/>
      <c r="B64" s="6" t="s">
        <v>72</v>
      </c>
      <c r="C64" s="7">
        <v>0.67175925925925928</v>
      </c>
      <c r="D64" s="8">
        <f t="shared" ref="D64:D68" si="1">C64-C63</f>
        <v>1.1574074074083285E-4</v>
      </c>
      <c r="E64" s="9">
        <v>45162</v>
      </c>
      <c r="F64" s="10">
        <v>414464.17139999999</v>
      </c>
      <c r="G64" s="10">
        <v>6330548.6210000003</v>
      </c>
      <c r="H64" s="57" t="s">
        <v>54</v>
      </c>
      <c r="I64" s="45">
        <v>0</v>
      </c>
      <c r="J64" s="99"/>
      <c r="K64" s="89"/>
      <c r="L64" s="91"/>
      <c r="M64" s="93"/>
    </row>
    <row r="65" spans="1:13" x14ac:dyDescent="0.35">
      <c r="A65" s="104"/>
      <c r="B65" s="6" t="s">
        <v>73</v>
      </c>
      <c r="C65" s="7">
        <v>0.671875</v>
      </c>
      <c r="D65" s="8">
        <f t="shared" si="1"/>
        <v>1.1574074074072183E-4</v>
      </c>
      <c r="E65" s="9">
        <v>45162</v>
      </c>
      <c r="F65" s="10">
        <v>414465.98149999999</v>
      </c>
      <c r="G65" s="10">
        <v>6330546.8899999997</v>
      </c>
      <c r="H65" s="57"/>
      <c r="I65" s="45">
        <v>0</v>
      </c>
      <c r="J65" s="99"/>
      <c r="K65" s="89"/>
      <c r="L65" s="91"/>
      <c r="M65" s="93"/>
    </row>
    <row r="66" spans="1:13" x14ac:dyDescent="0.35">
      <c r="A66" s="104"/>
      <c r="B66" s="6" t="s">
        <v>74</v>
      </c>
      <c r="C66" s="7">
        <v>0.67199074074074072</v>
      </c>
      <c r="D66" s="8">
        <f t="shared" si="1"/>
        <v>1.1574074074072183E-4</v>
      </c>
      <c r="E66" s="9">
        <v>45162</v>
      </c>
      <c r="F66" s="10">
        <v>414467.8101</v>
      </c>
      <c r="G66" s="10">
        <v>6330545.2860000003</v>
      </c>
      <c r="H66" s="57"/>
      <c r="I66" s="45">
        <v>0</v>
      </c>
      <c r="J66" s="99"/>
      <c r="K66" s="89"/>
      <c r="L66" s="91"/>
      <c r="M66" s="93"/>
    </row>
    <row r="67" spans="1:13" x14ac:dyDescent="0.35">
      <c r="A67" s="104"/>
      <c r="B67" s="6" t="s">
        <v>75</v>
      </c>
      <c r="C67" s="7">
        <v>0.67210648148148155</v>
      </c>
      <c r="D67" s="8">
        <f t="shared" si="1"/>
        <v>1.1574074074083285E-4</v>
      </c>
      <c r="E67" s="9">
        <v>45162</v>
      </c>
      <c r="F67" s="10">
        <v>414470.02559999999</v>
      </c>
      <c r="G67" s="10">
        <v>6330543.523</v>
      </c>
      <c r="H67" s="57"/>
      <c r="I67" s="45">
        <v>0</v>
      </c>
      <c r="J67" s="99"/>
      <c r="K67" s="89"/>
      <c r="L67" s="91"/>
      <c r="M67" s="93"/>
    </row>
    <row r="68" spans="1:13" x14ac:dyDescent="0.35">
      <c r="A68" s="104"/>
      <c r="B68" s="6" t="s">
        <v>76</v>
      </c>
      <c r="C68" s="7">
        <v>0.67222222222222217</v>
      </c>
      <c r="D68" s="21">
        <f t="shared" si="1"/>
        <v>1.157407407406108E-4</v>
      </c>
      <c r="E68" s="9">
        <v>45162</v>
      </c>
      <c r="F68" s="10">
        <v>414471.49359999999</v>
      </c>
      <c r="G68" s="10">
        <v>6330541.8039999995</v>
      </c>
      <c r="H68" s="57"/>
      <c r="I68" s="45">
        <v>0</v>
      </c>
      <c r="J68" s="99"/>
      <c r="K68" s="89"/>
      <c r="L68" s="91"/>
      <c r="M68" s="93"/>
    </row>
    <row r="69" spans="1:13" x14ac:dyDescent="0.35">
      <c r="A69" s="104"/>
      <c r="B69" s="6" t="s">
        <v>77</v>
      </c>
      <c r="C69" s="7">
        <v>0.67638888888888893</v>
      </c>
      <c r="D69" s="22"/>
      <c r="E69" s="9">
        <v>45162</v>
      </c>
      <c r="F69" s="10">
        <v>414541.87599999999</v>
      </c>
      <c r="G69" s="10">
        <v>6330481.7680000002</v>
      </c>
      <c r="H69" s="57"/>
      <c r="I69" s="45">
        <v>0</v>
      </c>
      <c r="J69" s="99"/>
      <c r="K69" s="89"/>
      <c r="L69" s="91"/>
      <c r="M69" s="93"/>
    </row>
    <row r="70" spans="1:13" x14ac:dyDescent="0.35">
      <c r="A70" s="104"/>
      <c r="B70" s="6" t="s">
        <v>78</v>
      </c>
      <c r="C70" s="7">
        <v>0.67650462962962965</v>
      </c>
      <c r="D70" s="8">
        <f t="shared" ref="D70:D76" si="2">C70-C69</f>
        <v>1.1574074074072183E-4</v>
      </c>
      <c r="E70" s="9">
        <v>45162</v>
      </c>
      <c r="F70" s="10">
        <v>414544.33500000002</v>
      </c>
      <c r="G70" s="10">
        <v>6330479.8689999999</v>
      </c>
      <c r="H70" s="57"/>
      <c r="I70" s="45">
        <v>0</v>
      </c>
      <c r="J70" s="99"/>
      <c r="K70" s="89"/>
      <c r="L70" s="91"/>
      <c r="M70" s="93"/>
    </row>
    <row r="71" spans="1:13" x14ac:dyDescent="0.35">
      <c r="A71" s="104"/>
      <c r="B71" s="6" t="s">
        <v>79</v>
      </c>
      <c r="C71" s="7">
        <v>0.67662037037037026</v>
      </c>
      <c r="D71" s="8">
        <f t="shared" si="2"/>
        <v>1.157407407406108E-4</v>
      </c>
      <c r="E71" s="9">
        <v>45162</v>
      </c>
      <c r="F71" s="10">
        <v>414546.60100000002</v>
      </c>
      <c r="G71" s="10">
        <v>6330478.6100000003</v>
      </c>
      <c r="H71" s="57"/>
      <c r="I71" s="45">
        <v>0</v>
      </c>
      <c r="J71" s="99"/>
      <c r="K71" s="89"/>
      <c r="L71" s="91"/>
      <c r="M71" s="93"/>
    </row>
    <row r="72" spans="1:13" x14ac:dyDescent="0.35">
      <c r="A72" s="104"/>
      <c r="B72" s="6" t="s">
        <v>80</v>
      </c>
      <c r="C72" s="7">
        <v>0.67673611111111109</v>
      </c>
      <c r="D72" s="8">
        <f t="shared" si="2"/>
        <v>1.1574074074083285E-4</v>
      </c>
      <c r="E72" s="9">
        <v>45162</v>
      </c>
      <c r="F72" s="10">
        <v>414548.43540000002</v>
      </c>
      <c r="G72" s="10">
        <v>6330476.9929999998</v>
      </c>
      <c r="H72" s="57"/>
      <c r="I72" s="45">
        <v>0</v>
      </c>
      <c r="J72" s="99"/>
      <c r="K72" s="89"/>
      <c r="L72" s="91"/>
      <c r="M72" s="93"/>
    </row>
    <row r="73" spans="1:13" x14ac:dyDescent="0.35">
      <c r="A73" s="104"/>
      <c r="B73" s="6" t="s">
        <v>81</v>
      </c>
      <c r="C73" s="7">
        <v>0.67685185185185182</v>
      </c>
      <c r="D73" s="8">
        <f t="shared" si="2"/>
        <v>1.1574074074072183E-4</v>
      </c>
      <c r="E73" s="9">
        <v>45162</v>
      </c>
      <c r="F73" s="10">
        <v>414550.38549999997</v>
      </c>
      <c r="G73" s="10">
        <v>6330475.449</v>
      </c>
      <c r="H73" s="57"/>
      <c r="I73" s="45">
        <v>0</v>
      </c>
      <c r="J73" s="99"/>
      <c r="K73" s="89"/>
      <c r="L73" s="91"/>
      <c r="M73" s="93"/>
    </row>
    <row r="74" spans="1:13" x14ac:dyDescent="0.35">
      <c r="A74" s="104"/>
      <c r="B74" s="6" t="s">
        <v>82</v>
      </c>
      <c r="C74" s="7">
        <v>0.67696759259259265</v>
      </c>
      <c r="D74" s="8">
        <f t="shared" si="2"/>
        <v>1.1574074074083285E-4</v>
      </c>
      <c r="E74" s="9">
        <v>45162</v>
      </c>
      <c r="F74" s="10">
        <v>414552.05650000001</v>
      </c>
      <c r="G74" s="10">
        <v>6330474.1229999997</v>
      </c>
      <c r="H74" s="57"/>
      <c r="I74" s="45">
        <v>0</v>
      </c>
      <c r="J74" s="99"/>
      <c r="K74" s="89"/>
      <c r="L74" s="91"/>
      <c r="M74" s="93"/>
    </row>
    <row r="75" spans="1:13" x14ac:dyDescent="0.35">
      <c r="A75" s="104"/>
      <c r="B75" s="6" t="s">
        <v>83</v>
      </c>
      <c r="C75" s="7">
        <v>0.67708333333333337</v>
      </c>
      <c r="D75" s="8">
        <f t="shared" si="2"/>
        <v>1.1574074074072183E-4</v>
      </c>
      <c r="E75" s="9">
        <v>45162</v>
      </c>
      <c r="F75" s="10">
        <v>414554.19770000002</v>
      </c>
      <c r="G75" s="10">
        <v>6330472.477</v>
      </c>
      <c r="H75" s="57"/>
      <c r="I75" s="45">
        <v>0</v>
      </c>
      <c r="J75" s="99"/>
      <c r="K75" s="89"/>
      <c r="L75" s="91"/>
      <c r="M75" s="93"/>
    </row>
    <row r="76" spans="1:13" ht="15" thickBot="1" x14ac:dyDescent="0.4">
      <c r="A76" s="105"/>
      <c r="B76" s="16" t="s">
        <v>84</v>
      </c>
      <c r="C76" s="17">
        <v>0.67719907407407398</v>
      </c>
      <c r="D76" s="18">
        <f t="shared" si="2"/>
        <v>1.157407407406108E-4</v>
      </c>
      <c r="E76" s="23">
        <v>45162</v>
      </c>
      <c r="F76" s="20">
        <v>414555.98200000002</v>
      </c>
      <c r="G76" s="20">
        <v>6330471.142</v>
      </c>
      <c r="H76" s="59"/>
      <c r="I76" s="49">
        <v>0</v>
      </c>
      <c r="J76" s="100"/>
      <c r="K76" s="90"/>
      <c r="L76" s="92"/>
      <c r="M76" s="94"/>
    </row>
    <row r="77" spans="1:13" x14ac:dyDescent="0.35">
      <c r="A77" s="106" t="s">
        <v>85</v>
      </c>
      <c r="B77" s="11" t="s">
        <v>86</v>
      </c>
      <c r="C77" s="12">
        <v>0.88009259259259265</v>
      </c>
      <c r="D77" s="3"/>
      <c r="E77" s="24">
        <v>45162</v>
      </c>
      <c r="F77" s="15">
        <v>406463.03860000003</v>
      </c>
      <c r="G77" s="15">
        <v>6329861.3509999998</v>
      </c>
      <c r="H77" s="58"/>
      <c r="I77" s="48">
        <v>0</v>
      </c>
      <c r="J77" s="99">
        <v>110.89570967811977</v>
      </c>
      <c r="K77" s="89">
        <v>9658.7154207276944</v>
      </c>
      <c r="L77" s="91" t="s">
        <v>597</v>
      </c>
      <c r="M77" s="107">
        <f>I81/K77</f>
        <v>0</v>
      </c>
    </row>
    <row r="78" spans="1:13" ht="15" thickBot="1" x14ac:dyDescent="0.4">
      <c r="A78" s="104"/>
      <c r="B78" s="6" t="s">
        <v>87</v>
      </c>
      <c r="C78" s="7">
        <v>0.88020833333333337</v>
      </c>
      <c r="D78" s="8">
        <f>C78-C77</f>
        <v>1.1574074074072183E-4</v>
      </c>
      <c r="E78" s="19">
        <v>45162</v>
      </c>
      <c r="F78" s="10">
        <v>406465.42950000003</v>
      </c>
      <c r="G78" s="10">
        <v>6329862.0590000004</v>
      </c>
      <c r="H78" s="57"/>
      <c r="I78" s="45">
        <v>0</v>
      </c>
      <c r="J78" s="99"/>
      <c r="K78" s="89"/>
      <c r="L78" s="91"/>
      <c r="M78" s="107"/>
    </row>
    <row r="79" spans="1:13" ht="15" thickBot="1" x14ac:dyDescent="0.4">
      <c r="A79" s="104"/>
      <c r="B79" s="6" t="s">
        <v>88</v>
      </c>
      <c r="C79" s="7">
        <v>0.88032407407407398</v>
      </c>
      <c r="D79" s="8">
        <f t="shared" ref="D79:D118" si="3">C79-C78</f>
        <v>1.157407407406108E-4</v>
      </c>
      <c r="E79" s="19">
        <v>45162</v>
      </c>
      <c r="F79" s="10">
        <v>406468.23800000001</v>
      </c>
      <c r="G79" s="10">
        <v>6329862.7460000003</v>
      </c>
      <c r="H79" s="57"/>
      <c r="I79" s="45">
        <v>0</v>
      </c>
      <c r="J79" s="99"/>
      <c r="K79" s="89"/>
      <c r="L79" s="91"/>
      <c r="M79" s="107"/>
    </row>
    <row r="80" spans="1:13" ht="15" thickBot="1" x14ac:dyDescent="0.4">
      <c r="A80" s="104"/>
      <c r="B80" s="6" t="s">
        <v>89</v>
      </c>
      <c r="C80" s="7">
        <v>0.88046296296296289</v>
      </c>
      <c r="D80" s="8">
        <f t="shared" si="3"/>
        <v>1.388888888889106E-4</v>
      </c>
      <c r="E80" s="19">
        <v>45162</v>
      </c>
      <c r="F80" s="10">
        <v>406470.82380000001</v>
      </c>
      <c r="G80" s="10">
        <v>6329863.5159999998</v>
      </c>
      <c r="H80" s="57"/>
      <c r="I80" s="45">
        <v>0</v>
      </c>
      <c r="J80" s="99"/>
      <c r="K80" s="89"/>
      <c r="L80" s="91"/>
      <c r="M80" s="107"/>
    </row>
    <row r="81" spans="1:13" x14ac:dyDescent="0.35">
      <c r="A81" s="104"/>
      <c r="B81" s="25" t="s">
        <v>90</v>
      </c>
      <c r="C81" s="26">
        <v>0.88055555555555554</v>
      </c>
      <c r="D81" s="21">
        <f t="shared" si="3"/>
        <v>9.2592592592644074E-5</v>
      </c>
      <c r="E81" s="23">
        <v>45162</v>
      </c>
      <c r="F81" s="27">
        <v>406473.39939999999</v>
      </c>
      <c r="G81" s="27">
        <v>6329864.2570000002</v>
      </c>
      <c r="H81" s="60"/>
      <c r="I81" s="50">
        <v>0</v>
      </c>
      <c r="J81" s="99"/>
      <c r="K81" s="89"/>
      <c r="L81" s="91"/>
      <c r="M81" s="107"/>
    </row>
    <row r="82" spans="1:13" x14ac:dyDescent="0.35">
      <c r="A82" s="104"/>
      <c r="B82" s="6" t="s">
        <v>91</v>
      </c>
      <c r="C82" s="7">
        <v>0.88067129629629637</v>
      </c>
      <c r="D82" s="8">
        <f t="shared" si="3"/>
        <v>1.1574074074083285E-4</v>
      </c>
      <c r="E82" s="9">
        <v>45162</v>
      </c>
      <c r="F82" s="10">
        <v>406475.47320000001</v>
      </c>
      <c r="G82" s="10">
        <v>6329865.0480000004</v>
      </c>
      <c r="H82" s="57" t="s">
        <v>92</v>
      </c>
      <c r="I82" s="45">
        <v>2</v>
      </c>
      <c r="J82" s="66">
        <v>5.2581388948757048</v>
      </c>
      <c r="K82" s="67">
        <v>21.71470777209921</v>
      </c>
      <c r="L82" s="68" t="s">
        <v>598</v>
      </c>
      <c r="M82" s="69">
        <f>I82/K82</f>
        <v>9.210347295438899E-2</v>
      </c>
    </row>
    <row r="83" spans="1:13" ht="15" thickBot="1" x14ac:dyDescent="0.4">
      <c r="A83" s="104"/>
      <c r="B83" s="11" t="s">
        <v>94</v>
      </c>
      <c r="C83" s="12">
        <v>0.88078703703703709</v>
      </c>
      <c r="D83" s="13">
        <f t="shared" si="3"/>
        <v>1.1574074074072183E-4</v>
      </c>
      <c r="E83" s="28">
        <v>45162</v>
      </c>
      <c r="F83" s="15">
        <v>406477.72610000003</v>
      </c>
      <c r="G83" s="15">
        <v>6329865.6279999996</v>
      </c>
      <c r="H83" s="58"/>
      <c r="I83" s="48">
        <v>0</v>
      </c>
      <c r="J83" s="99">
        <v>95.617475642642106</v>
      </c>
      <c r="K83" s="89">
        <v>7180.6610830430682</v>
      </c>
      <c r="L83" s="91" t="s">
        <v>597</v>
      </c>
      <c r="M83" s="93">
        <f>(I86+I90+I105)/K83</f>
        <v>8.3557766208585359E-4</v>
      </c>
    </row>
    <row r="84" spans="1:13" ht="15" thickBot="1" x14ac:dyDescent="0.4">
      <c r="A84" s="104"/>
      <c r="B84" s="6" t="s">
        <v>95</v>
      </c>
      <c r="C84" s="7">
        <v>0.8809027777777777</v>
      </c>
      <c r="D84" s="8">
        <f t="shared" si="3"/>
        <v>1.157407407406108E-4</v>
      </c>
      <c r="E84" s="19">
        <v>45162</v>
      </c>
      <c r="F84" s="10">
        <v>406480.52399999998</v>
      </c>
      <c r="G84" s="10">
        <v>6329866.5099999998</v>
      </c>
      <c r="H84" s="57"/>
      <c r="I84" s="45">
        <v>0</v>
      </c>
      <c r="J84" s="99"/>
      <c r="K84" s="89"/>
      <c r="L84" s="91"/>
      <c r="M84" s="93"/>
    </row>
    <row r="85" spans="1:13" ht="15" thickBot="1" x14ac:dyDescent="0.4">
      <c r="A85" s="104"/>
      <c r="B85" s="6" t="s">
        <v>96</v>
      </c>
      <c r="C85" s="7">
        <v>0.88113425925925926</v>
      </c>
      <c r="D85" s="8">
        <f t="shared" si="3"/>
        <v>2.3148148148155467E-4</v>
      </c>
      <c r="E85" s="19">
        <v>45162</v>
      </c>
      <c r="F85" s="10">
        <v>406485.9227</v>
      </c>
      <c r="G85" s="10">
        <v>6329867.8329999996</v>
      </c>
      <c r="H85" s="57"/>
      <c r="I85" s="45">
        <v>0</v>
      </c>
      <c r="J85" s="99"/>
      <c r="K85" s="89"/>
      <c r="L85" s="91"/>
      <c r="M85" s="93"/>
    </row>
    <row r="86" spans="1:13" ht="15" thickBot="1" x14ac:dyDescent="0.4">
      <c r="A86" s="104"/>
      <c r="B86" s="6" t="s">
        <v>97</v>
      </c>
      <c r="C86" s="7">
        <v>0.88124999999999998</v>
      </c>
      <c r="D86" s="8">
        <f t="shared" si="3"/>
        <v>1.1574074074072183E-4</v>
      </c>
      <c r="E86" s="19">
        <v>45162</v>
      </c>
      <c r="F86" s="10">
        <v>406488.40029999998</v>
      </c>
      <c r="G86" s="10">
        <v>6329868.2570000002</v>
      </c>
      <c r="H86" s="57" t="s">
        <v>98</v>
      </c>
      <c r="I86" s="45">
        <v>1</v>
      </c>
      <c r="J86" s="99"/>
      <c r="K86" s="89"/>
      <c r="L86" s="91"/>
      <c r="M86" s="93"/>
    </row>
    <row r="87" spans="1:13" ht="15" thickBot="1" x14ac:dyDescent="0.4">
      <c r="A87" s="104"/>
      <c r="B87" s="6" t="s">
        <v>99</v>
      </c>
      <c r="C87" s="7">
        <v>0.88136574074074081</v>
      </c>
      <c r="D87" s="8">
        <f t="shared" si="3"/>
        <v>1.1574074074083285E-4</v>
      </c>
      <c r="E87" s="19">
        <v>45162</v>
      </c>
      <c r="F87" s="10">
        <v>406490.94319999998</v>
      </c>
      <c r="G87" s="10">
        <v>6329868.7779999999</v>
      </c>
      <c r="H87" s="57"/>
      <c r="I87" s="45">
        <v>0</v>
      </c>
      <c r="J87" s="99"/>
      <c r="K87" s="89"/>
      <c r="L87" s="91"/>
      <c r="M87" s="93"/>
    </row>
    <row r="88" spans="1:13" ht="15" thickBot="1" x14ac:dyDescent="0.4">
      <c r="A88" s="104"/>
      <c r="B88" s="6" t="s">
        <v>100</v>
      </c>
      <c r="C88" s="7">
        <v>0.88148148148148142</v>
      </c>
      <c r="D88" s="8">
        <f t="shared" si="3"/>
        <v>1.157407407406108E-4</v>
      </c>
      <c r="E88" s="19">
        <v>45162</v>
      </c>
      <c r="F88" s="10">
        <v>406493.08429999999</v>
      </c>
      <c r="G88" s="10">
        <v>6329869.4550000001</v>
      </c>
      <c r="H88" s="57" t="s">
        <v>54</v>
      </c>
      <c r="I88" s="45">
        <v>0</v>
      </c>
      <c r="J88" s="99"/>
      <c r="K88" s="89"/>
      <c r="L88" s="91"/>
      <c r="M88" s="93"/>
    </row>
    <row r="89" spans="1:13" ht="15" thickBot="1" x14ac:dyDescent="0.4">
      <c r="A89" s="104"/>
      <c r="B89" s="6" t="s">
        <v>101</v>
      </c>
      <c r="C89" s="7">
        <v>0.88160879629629629</v>
      </c>
      <c r="D89" s="8">
        <f t="shared" si="3"/>
        <v>1.2731481481487172E-4</v>
      </c>
      <c r="E89" s="19">
        <v>45162</v>
      </c>
      <c r="F89" s="10">
        <v>406495.8996</v>
      </c>
      <c r="G89" s="10">
        <v>6329870.3140000002</v>
      </c>
      <c r="H89" s="57" t="s">
        <v>102</v>
      </c>
      <c r="I89" s="45">
        <v>0</v>
      </c>
      <c r="J89" s="99"/>
      <c r="K89" s="89"/>
      <c r="L89" s="91"/>
      <c r="M89" s="93"/>
    </row>
    <row r="90" spans="1:13" ht="15" thickBot="1" x14ac:dyDescent="0.4">
      <c r="A90" s="104"/>
      <c r="B90" s="6" t="s">
        <v>103</v>
      </c>
      <c r="C90" s="7">
        <v>0.88171296296296298</v>
      </c>
      <c r="D90" s="8">
        <f t="shared" si="3"/>
        <v>1.0416666666668295E-4</v>
      </c>
      <c r="E90" s="19">
        <v>45162</v>
      </c>
      <c r="F90" s="10">
        <v>406498.30200000003</v>
      </c>
      <c r="G90" s="10">
        <v>6329871.6330000004</v>
      </c>
      <c r="H90" s="57" t="s">
        <v>98</v>
      </c>
      <c r="I90" s="45">
        <v>2</v>
      </c>
      <c r="J90" s="99"/>
      <c r="K90" s="89"/>
      <c r="L90" s="91"/>
      <c r="M90" s="93"/>
    </row>
    <row r="91" spans="1:13" ht="15" thickBot="1" x14ac:dyDescent="0.4">
      <c r="A91" s="104"/>
      <c r="B91" s="6" t="s">
        <v>104</v>
      </c>
      <c r="C91" s="7">
        <v>0.8818287037037037</v>
      </c>
      <c r="D91" s="8">
        <f t="shared" si="3"/>
        <v>1.1574074074072183E-4</v>
      </c>
      <c r="E91" s="19">
        <v>45162</v>
      </c>
      <c r="F91" s="10">
        <v>406500.24489999999</v>
      </c>
      <c r="G91" s="10">
        <v>6329873.426</v>
      </c>
      <c r="H91" s="57"/>
      <c r="I91" s="45">
        <v>0</v>
      </c>
      <c r="J91" s="99"/>
      <c r="K91" s="89"/>
      <c r="L91" s="91"/>
      <c r="M91" s="93"/>
    </row>
    <row r="92" spans="1:13" ht="15" thickBot="1" x14ac:dyDescent="0.4">
      <c r="A92" s="104"/>
      <c r="B92" s="6" t="s">
        <v>105</v>
      </c>
      <c r="C92" s="7">
        <v>0.88194444444444453</v>
      </c>
      <c r="D92" s="8">
        <f t="shared" si="3"/>
        <v>1.1574074074083285E-4</v>
      </c>
      <c r="E92" s="19">
        <v>45162</v>
      </c>
      <c r="F92" s="10">
        <v>406503.15220000001</v>
      </c>
      <c r="G92" s="10">
        <v>6329875.148</v>
      </c>
      <c r="H92" s="57"/>
      <c r="I92" s="45">
        <v>0</v>
      </c>
      <c r="J92" s="99"/>
      <c r="K92" s="89"/>
      <c r="L92" s="91"/>
      <c r="M92" s="93"/>
    </row>
    <row r="93" spans="1:13" ht="15" thickBot="1" x14ac:dyDescent="0.4">
      <c r="A93" s="104"/>
      <c r="B93" s="11" t="s">
        <v>106</v>
      </c>
      <c r="C93" s="12">
        <v>0.88206018518518514</v>
      </c>
      <c r="D93" s="8">
        <f t="shared" si="3"/>
        <v>1.157407407406108E-4</v>
      </c>
      <c r="E93" s="19">
        <v>45162</v>
      </c>
      <c r="F93" s="15">
        <v>406505.53080000001</v>
      </c>
      <c r="G93" s="15">
        <v>6329876.1629999997</v>
      </c>
      <c r="H93" s="58"/>
      <c r="I93" s="48">
        <v>0</v>
      </c>
      <c r="J93" s="99"/>
      <c r="K93" s="89"/>
      <c r="L93" s="91"/>
      <c r="M93" s="93"/>
    </row>
    <row r="94" spans="1:13" ht="15" thickBot="1" x14ac:dyDescent="0.4">
      <c r="A94" s="104"/>
      <c r="B94" s="6" t="s">
        <v>107</v>
      </c>
      <c r="C94" s="7">
        <v>0.88217592592592586</v>
      </c>
      <c r="D94" s="8">
        <f t="shared" si="3"/>
        <v>1.1574074074072183E-4</v>
      </c>
      <c r="E94" s="19">
        <v>45162</v>
      </c>
      <c r="F94" s="10">
        <v>406508.15010000003</v>
      </c>
      <c r="G94" s="10">
        <v>6329877.2170000002</v>
      </c>
      <c r="H94" s="57"/>
      <c r="I94" s="45">
        <v>0</v>
      </c>
      <c r="J94" s="99"/>
      <c r="K94" s="89"/>
      <c r="L94" s="91"/>
      <c r="M94" s="93"/>
    </row>
    <row r="95" spans="1:13" ht="15" thickBot="1" x14ac:dyDescent="0.4">
      <c r="A95" s="104"/>
      <c r="B95" s="6" t="s">
        <v>108</v>
      </c>
      <c r="C95" s="7">
        <v>0.8822916666666667</v>
      </c>
      <c r="D95" s="8">
        <f t="shared" si="3"/>
        <v>1.1574074074083285E-4</v>
      </c>
      <c r="E95" s="19">
        <v>45162</v>
      </c>
      <c r="F95" s="10">
        <v>406509.8738</v>
      </c>
      <c r="G95" s="10">
        <v>6329878.0599999996</v>
      </c>
      <c r="H95" s="57"/>
      <c r="I95" s="45">
        <v>0</v>
      </c>
      <c r="J95" s="99"/>
      <c r="K95" s="89"/>
      <c r="L95" s="91"/>
      <c r="M95" s="93"/>
    </row>
    <row r="96" spans="1:13" ht="15" thickBot="1" x14ac:dyDescent="0.4">
      <c r="A96" s="104"/>
      <c r="B96" s="6" t="s">
        <v>109</v>
      </c>
      <c r="C96" s="7">
        <v>0.88240740740740742</v>
      </c>
      <c r="D96" s="8">
        <f t="shared" si="3"/>
        <v>1.1574074074072183E-4</v>
      </c>
      <c r="E96" s="19">
        <v>45162</v>
      </c>
      <c r="F96" s="10">
        <v>406512.62729999999</v>
      </c>
      <c r="G96" s="10">
        <v>6329879.3799999999</v>
      </c>
      <c r="H96" s="57"/>
      <c r="I96" s="45">
        <v>0</v>
      </c>
      <c r="J96" s="99"/>
      <c r="K96" s="89"/>
      <c r="L96" s="91"/>
      <c r="M96" s="93"/>
    </row>
    <row r="97" spans="1:13" ht="15" thickBot="1" x14ac:dyDescent="0.4">
      <c r="A97" s="104"/>
      <c r="B97" s="6" t="s">
        <v>110</v>
      </c>
      <c r="C97" s="7">
        <v>0.88252314814814825</v>
      </c>
      <c r="D97" s="8">
        <f t="shared" si="3"/>
        <v>1.1574074074083285E-4</v>
      </c>
      <c r="E97" s="19">
        <v>45162</v>
      </c>
      <c r="F97" s="10">
        <v>406515.11369999999</v>
      </c>
      <c r="G97" s="10">
        <v>6329880.1960000005</v>
      </c>
      <c r="H97" s="57"/>
      <c r="I97" s="45">
        <v>0</v>
      </c>
      <c r="J97" s="99"/>
      <c r="K97" s="89"/>
      <c r="L97" s="91"/>
      <c r="M97" s="93"/>
    </row>
    <row r="98" spans="1:13" ht="15" thickBot="1" x14ac:dyDescent="0.4">
      <c r="A98" s="104"/>
      <c r="B98" s="6" t="s">
        <v>111</v>
      </c>
      <c r="C98" s="7">
        <v>0.88263888888888886</v>
      </c>
      <c r="D98" s="8">
        <f t="shared" si="3"/>
        <v>1.157407407406108E-4</v>
      </c>
      <c r="E98" s="19">
        <v>45162</v>
      </c>
      <c r="F98" s="10">
        <v>406517.5551</v>
      </c>
      <c r="G98" s="10">
        <v>6329881.3890000004</v>
      </c>
      <c r="H98" s="57"/>
      <c r="I98" s="45">
        <v>0</v>
      </c>
      <c r="J98" s="99"/>
      <c r="K98" s="89"/>
      <c r="L98" s="91"/>
      <c r="M98" s="93"/>
    </row>
    <row r="99" spans="1:13" ht="15" thickBot="1" x14ac:dyDescent="0.4">
      <c r="A99" s="104"/>
      <c r="B99" s="6" t="s">
        <v>112</v>
      </c>
      <c r="C99" s="7">
        <v>0.88274305555555566</v>
      </c>
      <c r="D99" s="8">
        <f t="shared" si="3"/>
        <v>1.0416666666679397E-4</v>
      </c>
      <c r="E99" s="19">
        <v>45162</v>
      </c>
      <c r="F99" s="10">
        <v>406519.86180000001</v>
      </c>
      <c r="G99" s="10">
        <v>6329882.0779999997</v>
      </c>
      <c r="H99" s="57"/>
      <c r="I99" s="45">
        <v>0</v>
      </c>
      <c r="J99" s="99"/>
      <c r="K99" s="89"/>
      <c r="L99" s="91"/>
      <c r="M99" s="93"/>
    </row>
    <row r="100" spans="1:13" ht="15" thickBot="1" x14ac:dyDescent="0.4">
      <c r="A100" s="104"/>
      <c r="B100" s="6" t="s">
        <v>113</v>
      </c>
      <c r="C100" s="7">
        <v>0.88290509259259264</v>
      </c>
      <c r="D100" s="8">
        <f t="shared" si="3"/>
        <v>1.6203703703698835E-4</v>
      </c>
      <c r="E100" s="19">
        <v>45162</v>
      </c>
      <c r="F100" s="10">
        <v>406523.64110000001</v>
      </c>
      <c r="G100" s="10">
        <v>6329882.8380000005</v>
      </c>
      <c r="H100" s="57"/>
      <c r="I100" s="45">
        <v>0</v>
      </c>
      <c r="J100" s="99"/>
      <c r="K100" s="89"/>
      <c r="L100" s="91"/>
      <c r="M100" s="93"/>
    </row>
    <row r="101" spans="1:13" ht="15" thickBot="1" x14ac:dyDescent="0.4">
      <c r="A101" s="104"/>
      <c r="B101" s="6" t="s">
        <v>114</v>
      </c>
      <c r="C101" s="7">
        <v>0.88299768518518518</v>
      </c>
      <c r="D101" s="8">
        <f t="shared" si="3"/>
        <v>9.2592592592533052E-5</v>
      </c>
      <c r="E101" s="19">
        <v>45162</v>
      </c>
      <c r="F101" s="10">
        <v>406525.23499999999</v>
      </c>
      <c r="G101" s="10">
        <v>6329883.2340000002</v>
      </c>
      <c r="H101" s="57" t="s">
        <v>115</v>
      </c>
      <c r="I101" s="45">
        <v>0</v>
      </c>
      <c r="J101" s="99"/>
      <c r="K101" s="89"/>
      <c r="L101" s="91"/>
      <c r="M101" s="93"/>
    </row>
    <row r="102" spans="1:13" ht="15" thickBot="1" x14ac:dyDescent="0.4">
      <c r="A102" s="104"/>
      <c r="B102" s="6" t="s">
        <v>116</v>
      </c>
      <c r="C102" s="7">
        <v>0.8831134259259259</v>
      </c>
      <c r="D102" s="8">
        <f t="shared" si="3"/>
        <v>1.1574074074072183E-4</v>
      </c>
      <c r="E102" s="19">
        <v>45162</v>
      </c>
      <c r="F102" s="10">
        <v>406528.28360000002</v>
      </c>
      <c r="G102" s="10">
        <v>6329883.1560000004</v>
      </c>
      <c r="H102" s="57"/>
      <c r="I102" s="45">
        <v>0</v>
      </c>
      <c r="J102" s="99"/>
      <c r="K102" s="89"/>
      <c r="L102" s="91"/>
      <c r="M102" s="93"/>
    </row>
    <row r="103" spans="1:13" ht="15" thickBot="1" x14ac:dyDescent="0.4">
      <c r="A103" s="104"/>
      <c r="B103" s="6" t="s">
        <v>117</v>
      </c>
      <c r="C103" s="7">
        <v>0.88324074074074066</v>
      </c>
      <c r="D103" s="8">
        <f t="shared" si="3"/>
        <v>1.273148148147607E-4</v>
      </c>
      <c r="E103" s="19">
        <v>45162</v>
      </c>
      <c r="F103" s="10">
        <v>406531.15539999999</v>
      </c>
      <c r="G103" s="10">
        <v>6329883.2010000004</v>
      </c>
      <c r="H103" s="57"/>
      <c r="I103" s="45">
        <v>0</v>
      </c>
      <c r="J103" s="99"/>
      <c r="K103" s="89"/>
      <c r="L103" s="91"/>
      <c r="M103" s="93"/>
    </row>
    <row r="104" spans="1:13" ht="15" thickBot="1" x14ac:dyDescent="0.4">
      <c r="A104" s="104"/>
      <c r="B104" s="6" t="s">
        <v>118</v>
      </c>
      <c r="C104" s="7">
        <v>0.8833333333333333</v>
      </c>
      <c r="D104" s="8">
        <f t="shared" si="3"/>
        <v>9.2592592592644074E-5</v>
      </c>
      <c r="E104" s="19">
        <v>45162</v>
      </c>
      <c r="F104" s="10">
        <v>406533.01659999997</v>
      </c>
      <c r="G104" s="10">
        <v>6329883.0779999997</v>
      </c>
      <c r="H104" s="57"/>
      <c r="I104" s="45">
        <v>0</v>
      </c>
      <c r="J104" s="99"/>
      <c r="K104" s="89"/>
      <c r="L104" s="91"/>
      <c r="M104" s="93"/>
    </row>
    <row r="105" spans="1:13" ht="15" thickBot="1" x14ac:dyDescent="0.4">
      <c r="A105" s="104"/>
      <c r="B105" s="6" t="s">
        <v>119</v>
      </c>
      <c r="C105" s="7">
        <v>0.88344907407407414</v>
      </c>
      <c r="D105" s="8">
        <f t="shared" si="3"/>
        <v>1.1574074074083285E-4</v>
      </c>
      <c r="E105" s="19">
        <v>45162</v>
      </c>
      <c r="F105" s="10">
        <v>406535.54580000002</v>
      </c>
      <c r="G105" s="10">
        <v>6329883.3090000004</v>
      </c>
      <c r="H105" s="57" t="s">
        <v>120</v>
      </c>
      <c r="I105" s="45">
        <v>3</v>
      </c>
      <c r="J105" s="99"/>
      <c r="K105" s="89"/>
      <c r="L105" s="91"/>
      <c r="M105" s="93"/>
    </row>
    <row r="106" spans="1:13" ht="15" thickBot="1" x14ac:dyDescent="0.4">
      <c r="A106" s="104"/>
      <c r="B106" s="6" t="s">
        <v>121</v>
      </c>
      <c r="C106" s="7">
        <v>0.88356481481481486</v>
      </c>
      <c r="D106" s="8">
        <f t="shared" si="3"/>
        <v>1.1574074074072183E-4</v>
      </c>
      <c r="E106" s="19">
        <v>45162</v>
      </c>
      <c r="F106" s="10">
        <v>406538.32299999997</v>
      </c>
      <c r="G106" s="10">
        <v>6329883.9060000004</v>
      </c>
      <c r="H106" s="57"/>
      <c r="I106" s="45">
        <v>0</v>
      </c>
      <c r="J106" s="99"/>
      <c r="K106" s="89"/>
      <c r="L106" s="91"/>
      <c r="M106" s="93"/>
    </row>
    <row r="107" spans="1:13" ht="15" thickBot="1" x14ac:dyDescent="0.4">
      <c r="A107" s="104"/>
      <c r="B107" s="6" t="s">
        <v>122</v>
      </c>
      <c r="C107" s="7">
        <v>0.88368055555555547</v>
      </c>
      <c r="D107" s="8">
        <f t="shared" si="3"/>
        <v>1.157407407406108E-4</v>
      </c>
      <c r="E107" s="19">
        <v>45162</v>
      </c>
      <c r="F107" s="10">
        <v>406540.99930000002</v>
      </c>
      <c r="G107" s="10">
        <v>6329884.0690000001</v>
      </c>
      <c r="H107" s="57" t="s">
        <v>123</v>
      </c>
      <c r="I107" s="45">
        <v>0</v>
      </c>
      <c r="J107" s="99"/>
      <c r="K107" s="89"/>
      <c r="L107" s="91"/>
      <c r="M107" s="93"/>
    </row>
    <row r="108" spans="1:13" ht="15" thickBot="1" x14ac:dyDescent="0.4">
      <c r="A108" s="104"/>
      <c r="B108" s="6" t="s">
        <v>124</v>
      </c>
      <c r="C108" s="7">
        <v>0.8837962962962963</v>
      </c>
      <c r="D108" s="8">
        <f t="shared" si="3"/>
        <v>1.1574074074083285E-4</v>
      </c>
      <c r="E108" s="19">
        <v>45162</v>
      </c>
      <c r="F108" s="10">
        <v>406543.87160000001</v>
      </c>
      <c r="G108" s="10">
        <v>6329884.0949999997</v>
      </c>
      <c r="H108" s="57"/>
      <c r="I108" s="45">
        <v>0</v>
      </c>
      <c r="J108" s="99"/>
      <c r="K108" s="89"/>
      <c r="L108" s="91"/>
      <c r="M108" s="93"/>
    </row>
    <row r="109" spans="1:13" ht="15" thickBot="1" x14ac:dyDescent="0.4">
      <c r="A109" s="104"/>
      <c r="B109" s="6" t="s">
        <v>125</v>
      </c>
      <c r="C109" s="7">
        <v>0.88391203703703702</v>
      </c>
      <c r="D109" s="8">
        <f t="shared" si="3"/>
        <v>1.1574074074072183E-4</v>
      </c>
      <c r="E109" s="19">
        <v>45162</v>
      </c>
      <c r="F109" s="10">
        <v>406546.19150000002</v>
      </c>
      <c r="G109" s="10">
        <v>6329884.1900000004</v>
      </c>
      <c r="H109" s="57"/>
      <c r="I109" s="45">
        <v>0</v>
      </c>
      <c r="J109" s="99"/>
      <c r="K109" s="89"/>
      <c r="L109" s="91"/>
      <c r="M109" s="93"/>
    </row>
    <row r="110" spans="1:13" ht="15" thickBot="1" x14ac:dyDescent="0.4">
      <c r="A110" s="104"/>
      <c r="B110" s="6" t="s">
        <v>126</v>
      </c>
      <c r="C110" s="7">
        <v>0.88402777777777775</v>
      </c>
      <c r="D110" s="8">
        <f t="shared" si="3"/>
        <v>1.1574074074072183E-4</v>
      </c>
      <c r="E110" s="19">
        <v>45162</v>
      </c>
      <c r="F110" s="10">
        <v>406548.83299999998</v>
      </c>
      <c r="G110" s="10">
        <v>6329883.9610000001</v>
      </c>
      <c r="H110" s="57"/>
      <c r="I110" s="45">
        <v>0</v>
      </c>
      <c r="J110" s="99"/>
      <c r="K110" s="89"/>
      <c r="L110" s="91"/>
      <c r="M110" s="93"/>
    </row>
    <row r="111" spans="1:13" ht="15" thickBot="1" x14ac:dyDescent="0.4">
      <c r="A111" s="104"/>
      <c r="B111" s="6" t="s">
        <v>127</v>
      </c>
      <c r="C111" s="7">
        <v>0.88425925925925919</v>
      </c>
      <c r="D111" s="8">
        <f t="shared" si="3"/>
        <v>2.3148148148144365E-4</v>
      </c>
      <c r="E111" s="19">
        <v>45162</v>
      </c>
      <c r="F111" s="10">
        <v>406553.36300000001</v>
      </c>
      <c r="G111" s="10">
        <v>6329883.9199999999</v>
      </c>
      <c r="H111" s="57"/>
      <c r="I111" s="45">
        <v>0</v>
      </c>
      <c r="J111" s="99"/>
      <c r="K111" s="89"/>
      <c r="L111" s="91"/>
      <c r="M111" s="93"/>
    </row>
    <row r="112" spans="1:13" ht="15" thickBot="1" x14ac:dyDescent="0.4">
      <c r="A112" s="104"/>
      <c r="B112" s="6" t="s">
        <v>128</v>
      </c>
      <c r="C112" s="7">
        <v>0.88437500000000002</v>
      </c>
      <c r="D112" s="8">
        <f t="shared" si="3"/>
        <v>1.1574074074083285E-4</v>
      </c>
      <c r="E112" s="19">
        <v>45162</v>
      </c>
      <c r="F112" s="10">
        <v>406556.51899999997</v>
      </c>
      <c r="G112" s="10">
        <v>6329884.3839999996</v>
      </c>
      <c r="H112" s="57"/>
      <c r="I112" s="45">
        <v>0</v>
      </c>
      <c r="J112" s="99"/>
      <c r="K112" s="89"/>
      <c r="L112" s="91"/>
      <c r="M112" s="93"/>
    </row>
    <row r="113" spans="1:15" ht="15" thickBot="1" x14ac:dyDescent="0.4">
      <c r="A113" s="104"/>
      <c r="B113" s="6" t="s">
        <v>129</v>
      </c>
      <c r="C113" s="7">
        <v>0.88449074074074074</v>
      </c>
      <c r="D113" s="8">
        <f t="shared" si="3"/>
        <v>1.1574074074072183E-4</v>
      </c>
      <c r="E113" s="19">
        <v>45162</v>
      </c>
      <c r="F113" s="10">
        <v>406558.89169999998</v>
      </c>
      <c r="G113" s="10">
        <v>6329884.9050000003</v>
      </c>
      <c r="H113" s="57"/>
      <c r="I113" s="45">
        <v>0</v>
      </c>
      <c r="J113" s="99"/>
      <c r="K113" s="89"/>
      <c r="L113" s="91"/>
      <c r="M113" s="93"/>
    </row>
    <row r="114" spans="1:15" ht="15" thickBot="1" x14ac:dyDescent="0.4">
      <c r="A114" s="104"/>
      <c r="B114" s="6" t="s">
        <v>130</v>
      </c>
      <c r="C114" s="7">
        <v>0.88460648148148147</v>
      </c>
      <c r="D114" s="8">
        <f t="shared" si="3"/>
        <v>1.1574074074072183E-4</v>
      </c>
      <c r="E114" s="19">
        <v>45162</v>
      </c>
      <c r="F114" s="10">
        <v>406561.3836</v>
      </c>
      <c r="G114" s="10">
        <v>6329885.2989999996</v>
      </c>
      <c r="H114" s="57"/>
      <c r="I114" s="45">
        <v>0</v>
      </c>
      <c r="J114" s="99"/>
      <c r="K114" s="89"/>
      <c r="L114" s="91"/>
      <c r="M114" s="93"/>
    </row>
    <row r="115" spans="1:15" ht="15" thickBot="1" x14ac:dyDescent="0.4">
      <c r="A115" s="104"/>
      <c r="B115" s="6" t="s">
        <v>131</v>
      </c>
      <c r="C115" s="7">
        <v>0.8847222222222223</v>
      </c>
      <c r="D115" s="8">
        <f t="shared" si="3"/>
        <v>1.1574074074083285E-4</v>
      </c>
      <c r="E115" s="19">
        <v>45162</v>
      </c>
      <c r="F115" s="10">
        <v>406563.82699999999</v>
      </c>
      <c r="G115" s="10">
        <v>6329885.6009999998</v>
      </c>
      <c r="H115" s="57"/>
      <c r="I115" s="45">
        <v>0</v>
      </c>
      <c r="J115" s="99"/>
      <c r="K115" s="89"/>
      <c r="L115" s="91"/>
      <c r="M115" s="93"/>
    </row>
    <row r="116" spans="1:15" ht="15" thickBot="1" x14ac:dyDescent="0.4">
      <c r="A116" s="104"/>
      <c r="B116" s="6" t="s">
        <v>132</v>
      </c>
      <c r="C116" s="7">
        <v>0.88486111111111121</v>
      </c>
      <c r="D116" s="8">
        <f t="shared" si="3"/>
        <v>1.388888888889106E-4</v>
      </c>
      <c r="E116" s="19">
        <v>45162</v>
      </c>
      <c r="F116" s="10">
        <v>406567.0576</v>
      </c>
      <c r="G116" s="10">
        <v>6329885.932</v>
      </c>
      <c r="H116" s="57"/>
      <c r="I116" s="45">
        <v>0</v>
      </c>
      <c r="J116" s="99"/>
      <c r="K116" s="89"/>
      <c r="L116" s="91"/>
      <c r="M116" s="93"/>
    </row>
    <row r="117" spans="1:15" x14ac:dyDescent="0.35">
      <c r="A117" s="104"/>
      <c r="B117" s="6" t="s">
        <v>133</v>
      </c>
      <c r="C117" s="7">
        <v>0.88495370370370363</v>
      </c>
      <c r="D117" s="8">
        <f t="shared" si="3"/>
        <v>9.2592592592422029E-5</v>
      </c>
      <c r="E117" s="9">
        <v>45162</v>
      </c>
      <c r="F117" s="10">
        <v>406568.89659999998</v>
      </c>
      <c r="G117" s="10">
        <v>6329886.4199999999</v>
      </c>
      <c r="H117" s="57"/>
      <c r="I117" s="45">
        <v>0</v>
      </c>
      <c r="J117" s="99"/>
      <c r="K117" s="89"/>
      <c r="L117" s="91"/>
      <c r="M117" s="93"/>
    </row>
    <row r="118" spans="1:15" ht="15" thickBot="1" x14ac:dyDescent="0.4">
      <c r="A118" s="105"/>
      <c r="B118" s="16" t="s">
        <v>134</v>
      </c>
      <c r="C118" s="17">
        <v>0.88505787037037031</v>
      </c>
      <c r="D118" s="18">
        <f t="shared" si="3"/>
        <v>1.0416666666668295E-4</v>
      </c>
      <c r="E118" s="28">
        <v>45162</v>
      </c>
      <c r="F118" s="20">
        <v>406570.84259999997</v>
      </c>
      <c r="G118" s="20">
        <v>6329887.3540000003</v>
      </c>
      <c r="H118" s="59"/>
      <c r="I118" s="49">
        <v>0</v>
      </c>
      <c r="J118" s="100"/>
      <c r="K118" s="90"/>
      <c r="L118" s="92"/>
      <c r="M118" s="94"/>
    </row>
    <row r="119" spans="1:15" x14ac:dyDescent="0.35">
      <c r="A119" s="106" t="s">
        <v>135</v>
      </c>
      <c r="B119" s="11" t="s">
        <v>136</v>
      </c>
      <c r="C119" s="12">
        <v>5.8217592592592592E-2</v>
      </c>
      <c r="D119" s="3"/>
      <c r="E119" s="9">
        <v>45162</v>
      </c>
      <c r="F119" s="15">
        <v>413811.74300000002</v>
      </c>
      <c r="G119" s="15">
        <v>6324569.5760000004</v>
      </c>
      <c r="H119" s="58"/>
      <c r="I119" s="48">
        <v>0</v>
      </c>
      <c r="J119" s="98">
        <f>SQRT((F149-F119)^2+(G149-G119)^2)</f>
        <v>45.706488762375258</v>
      </c>
      <c r="K119" s="101">
        <f>PI()*(J119/2)^2</f>
        <v>1640.7620416939458</v>
      </c>
      <c r="L119" s="102" t="s">
        <v>597</v>
      </c>
      <c r="M119" s="103">
        <v>2.4378916005823393E-3</v>
      </c>
      <c r="O119">
        <v>4</v>
      </c>
    </row>
    <row r="120" spans="1:15" x14ac:dyDescent="0.35">
      <c r="A120" s="104"/>
      <c r="B120" s="6" t="s">
        <v>137</v>
      </c>
      <c r="C120" s="7">
        <v>5.8321759259259261E-2</v>
      </c>
      <c r="D120" s="8">
        <f>C120-C119</f>
        <v>1.0416666666666907E-4</v>
      </c>
      <c r="E120" s="9">
        <v>45162</v>
      </c>
      <c r="F120" s="10">
        <v>413811.28480000002</v>
      </c>
      <c r="G120" s="10">
        <v>6324570.909</v>
      </c>
      <c r="H120" s="57"/>
      <c r="I120" s="45">
        <v>0</v>
      </c>
      <c r="J120" s="99"/>
      <c r="K120" s="89"/>
      <c r="L120" s="91"/>
      <c r="M120" s="93"/>
    </row>
    <row r="121" spans="1:15" x14ac:dyDescent="0.35">
      <c r="A121" s="104"/>
      <c r="B121" s="6" t="s">
        <v>138</v>
      </c>
      <c r="C121" s="7">
        <v>5.844907407407407E-2</v>
      </c>
      <c r="D121" s="8">
        <f t="shared" ref="D121:D184" si="4">C121-C120</f>
        <v>1.2731481481480927E-4</v>
      </c>
      <c r="E121" s="9">
        <v>45162</v>
      </c>
      <c r="F121" s="10">
        <v>413810.95919999998</v>
      </c>
      <c r="G121" s="10">
        <v>6324572.4989999998</v>
      </c>
      <c r="H121" s="57"/>
      <c r="I121" s="45">
        <v>0</v>
      </c>
      <c r="J121" s="99"/>
      <c r="K121" s="89"/>
      <c r="L121" s="91"/>
      <c r="M121" s="93"/>
    </row>
    <row r="122" spans="1:15" x14ac:dyDescent="0.35">
      <c r="A122" s="104"/>
      <c r="B122" s="6" t="s">
        <v>139</v>
      </c>
      <c r="C122" s="7">
        <v>5.8564814814814813E-2</v>
      </c>
      <c r="D122" s="8">
        <f t="shared" si="4"/>
        <v>1.1574074074074264E-4</v>
      </c>
      <c r="E122" s="9">
        <v>45162</v>
      </c>
      <c r="F122" s="10">
        <v>413810.67090000003</v>
      </c>
      <c r="G122" s="10">
        <v>6324573.79</v>
      </c>
      <c r="H122" s="57"/>
      <c r="I122" s="45">
        <v>0</v>
      </c>
      <c r="J122" s="99"/>
      <c r="K122" s="89"/>
      <c r="L122" s="91"/>
      <c r="M122" s="93"/>
    </row>
    <row r="123" spans="1:15" x14ac:dyDescent="0.35">
      <c r="A123" s="104"/>
      <c r="B123" s="6" t="s">
        <v>140</v>
      </c>
      <c r="C123" s="7">
        <v>5.8680555555555548E-2</v>
      </c>
      <c r="D123" s="8">
        <f t="shared" si="4"/>
        <v>1.157407407407357E-4</v>
      </c>
      <c r="E123" s="9">
        <v>45162</v>
      </c>
      <c r="F123" s="10">
        <v>413810.3688</v>
      </c>
      <c r="G123" s="10">
        <v>6324575.534</v>
      </c>
      <c r="H123" s="57"/>
      <c r="I123" s="45">
        <v>0</v>
      </c>
      <c r="J123" s="99"/>
      <c r="K123" s="89"/>
      <c r="L123" s="91"/>
      <c r="M123" s="93"/>
    </row>
    <row r="124" spans="1:15" x14ac:dyDescent="0.35">
      <c r="A124" s="104"/>
      <c r="B124" s="6" t="s">
        <v>141</v>
      </c>
      <c r="C124" s="7">
        <v>5.8796296296296298E-2</v>
      </c>
      <c r="D124" s="8">
        <f t="shared" si="4"/>
        <v>1.1574074074074958E-4</v>
      </c>
      <c r="E124" s="9">
        <v>45162</v>
      </c>
      <c r="F124" s="10">
        <v>413809.99160000001</v>
      </c>
      <c r="G124" s="10">
        <v>6324576.8590000002</v>
      </c>
      <c r="H124" s="57"/>
      <c r="I124" s="45">
        <v>0</v>
      </c>
      <c r="J124" s="99"/>
      <c r="K124" s="89"/>
      <c r="L124" s="91"/>
      <c r="M124" s="93"/>
    </row>
    <row r="125" spans="1:15" x14ac:dyDescent="0.35">
      <c r="A125" s="104"/>
      <c r="B125" s="6" t="s">
        <v>142</v>
      </c>
      <c r="C125" s="7">
        <v>5.8912037037037034E-2</v>
      </c>
      <c r="D125" s="8">
        <f t="shared" si="4"/>
        <v>1.157407407407357E-4</v>
      </c>
      <c r="E125" s="9">
        <v>45162</v>
      </c>
      <c r="F125" s="10">
        <v>413809.53869999998</v>
      </c>
      <c r="G125" s="10">
        <v>6324578.1239999998</v>
      </c>
      <c r="H125" s="57"/>
      <c r="I125" s="45">
        <v>0</v>
      </c>
      <c r="J125" s="99"/>
      <c r="K125" s="89"/>
      <c r="L125" s="91"/>
      <c r="M125" s="93"/>
    </row>
    <row r="126" spans="1:15" x14ac:dyDescent="0.35">
      <c r="A126" s="104"/>
      <c r="B126" s="6" t="s">
        <v>143</v>
      </c>
      <c r="C126" s="7">
        <v>5.9027777777777783E-2</v>
      </c>
      <c r="D126" s="8">
        <f t="shared" si="4"/>
        <v>1.1574074074074958E-4</v>
      </c>
      <c r="E126" s="9">
        <v>45162</v>
      </c>
      <c r="F126" s="10">
        <v>413809.25290000002</v>
      </c>
      <c r="G126" s="10">
        <v>6324579.7520000003</v>
      </c>
      <c r="H126" s="57"/>
      <c r="I126" s="45">
        <v>0</v>
      </c>
      <c r="J126" s="99"/>
      <c r="K126" s="89"/>
      <c r="L126" s="91"/>
      <c r="M126" s="93"/>
    </row>
    <row r="127" spans="1:15" x14ac:dyDescent="0.35">
      <c r="A127" s="104"/>
      <c r="B127" s="6" t="s">
        <v>144</v>
      </c>
      <c r="C127" s="7">
        <v>5.9155092592592586E-2</v>
      </c>
      <c r="D127" s="8">
        <f t="shared" si="4"/>
        <v>1.2731481481480234E-4</v>
      </c>
      <c r="E127" s="9">
        <v>45162</v>
      </c>
      <c r="F127" s="10">
        <v>413808.6814</v>
      </c>
      <c r="G127" s="10">
        <v>6324581.307</v>
      </c>
      <c r="H127" s="57"/>
      <c r="I127" s="45">
        <v>0</v>
      </c>
      <c r="J127" s="99"/>
      <c r="K127" s="89"/>
      <c r="L127" s="91"/>
      <c r="M127" s="93"/>
    </row>
    <row r="128" spans="1:15" x14ac:dyDescent="0.35">
      <c r="A128" s="104"/>
      <c r="B128" s="6" t="s">
        <v>145</v>
      </c>
      <c r="C128" s="7">
        <v>5.9270833333333335E-2</v>
      </c>
      <c r="D128" s="8">
        <f t="shared" si="4"/>
        <v>1.1574074074074958E-4</v>
      </c>
      <c r="E128" s="9">
        <v>45162</v>
      </c>
      <c r="F128" s="10">
        <v>413808.35450000002</v>
      </c>
      <c r="G128" s="10">
        <v>6324582.8099999996</v>
      </c>
      <c r="H128" s="57"/>
      <c r="I128" s="45">
        <v>2</v>
      </c>
      <c r="J128" s="99"/>
      <c r="K128" s="89"/>
      <c r="L128" s="91"/>
      <c r="M128" s="93"/>
    </row>
    <row r="129" spans="1:13" x14ac:dyDescent="0.35">
      <c r="A129" s="104"/>
      <c r="B129" s="6" t="s">
        <v>146</v>
      </c>
      <c r="C129" s="7">
        <v>5.9375000000000004E-2</v>
      </c>
      <c r="D129" s="8">
        <f t="shared" si="4"/>
        <v>1.0416666666666907E-4</v>
      </c>
      <c r="E129" s="9">
        <v>45162</v>
      </c>
      <c r="F129" s="10">
        <v>413808.1017</v>
      </c>
      <c r="G129" s="10">
        <v>6324584.176</v>
      </c>
      <c r="H129" s="57" t="s">
        <v>147</v>
      </c>
      <c r="I129" s="45">
        <v>0</v>
      </c>
      <c r="J129" s="99"/>
      <c r="K129" s="89"/>
      <c r="L129" s="91"/>
      <c r="M129" s="93"/>
    </row>
    <row r="130" spans="1:13" x14ac:dyDescent="0.35">
      <c r="A130" s="104"/>
      <c r="B130" s="6" t="s">
        <v>148</v>
      </c>
      <c r="C130" s="7">
        <v>5.949074074074074E-2</v>
      </c>
      <c r="D130" s="8">
        <f t="shared" si="4"/>
        <v>1.157407407407357E-4</v>
      </c>
      <c r="E130" s="9">
        <v>45162</v>
      </c>
      <c r="F130" s="10">
        <v>413807.56400000001</v>
      </c>
      <c r="G130" s="10">
        <v>6324585.7659999998</v>
      </c>
      <c r="H130" s="57"/>
      <c r="I130" s="45">
        <v>0</v>
      </c>
      <c r="J130" s="99"/>
      <c r="K130" s="89"/>
      <c r="L130" s="91"/>
      <c r="M130" s="93"/>
    </row>
    <row r="131" spans="1:13" x14ac:dyDescent="0.35">
      <c r="A131" s="104"/>
      <c r="B131" s="6" t="s">
        <v>149</v>
      </c>
      <c r="C131" s="7">
        <v>5.9606481481481483E-2</v>
      </c>
      <c r="D131" s="8">
        <f t="shared" si="4"/>
        <v>1.1574074074074264E-4</v>
      </c>
      <c r="E131" s="9">
        <v>45162</v>
      </c>
      <c r="F131" s="10">
        <v>413807.4155</v>
      </c>
      <c r="G131" s="10">
        <v>6324586.9450000003</v>
      </c>
      <c r="H131" s="57"/>
      <c r="I131" s="45">
        <v>1</v>
      </c>
      <c r="J131" s="99"/>
      <c r="K131" s="89"/>
      <c r="L131" s="91"/>
      <c r="M131" s="93"/>
    </row>
    <row r="132" spans="1:13" x14ac:dyDescent="0.35">
      <c r="A132" s="104"/>
      <c r="B132" s="6" t="s">
        <v>150</v>
      </c>
      <c r="C132" s="7">
        <v>5.9722222222222225E-2</v>
      </c>
      <c r="D132" s="8">
        <f t="shared" si="4"/>
        <v>1.1574074074074264E-4</v>
      </c>
      <c r="E132" s="9">
        <v>45162</v>
      </c>
      <c r="F132" s="10">
        <v>413807.24209999997</v>
      </c>
      <c r="G132" s="10">
        <v>6324588.3990000002</v>
      </c>
      <c r="H132" s="57"/>
      <c r="I132" s="45">
        <v>0</v>
      </c>
      <c r="J132" s="99"/>
      <c r="K132" s="89"/>
      <c r="L132" s="91"/>
      <c r="M132" s="93"/>
    </row>
    <row r="133" spans="1:13" x14ac:dyDescent="0.35">
      <c r="A133" s="104"/>
      <c r="B133" s="11" t="s">
        <v>151</v>
      </c>
      <c r="C133" s="12">
        <v>5.9849537037037041E-2</v>
      </c>
      <c r="D133" s="13">
        <f t="shared" si="4"/>
        <v>1.2731481481481621E-4</v>
      </c>
      <c r="E133" s="14">
        <v>45162</v>
      </c>
      <c r="F133" s="15">
        <v>413806.5724</v>
      </c>
      <c r="G133" s="15">
        <v>6324589.9289999995</v>
      </c>
      <c r="H133" s="58"/>
      <c r="I133" s="48">
        <v>0</v>
      </c>
      <c r="J133" s="99"/>
      <c r="K133" s="89"/>
      <c r="L133" s="91"/>
      <c r="M133" s="93"/>
    </row>
    <row r="134" spans="1:13" x14ac:dyDescent="0.35">
      <c r="A134" s="104"/>
      <c r="B134" s="6" t="s">
        <v>152</v>
      </c>
      <c r="C134" s="7">
        <v>5.9953703703703703E-2</v>
      </c>
      <c r="D134" s="8">
        <f t="shared" si="4"/>
        <v>1.0416666666666213E-4</v>
      </c>
      <c r="E134" s="9">
        <v>45162</v>
      </c>
      <c r="F134" s="10">
        <v>413806.24849999999</v>
      </c>
      <c r="G134" s="10">
        <v>6324591.4139999999</v>
      </c>
      <c r="H134" s="57"/>
      <c r="I134" s="45">
        <v>0</v>
      </c>
      <c r="J134" s="99"/>
      <c r="K134" s="89"/>
      <c r="L134" s="91"/>
      <c r="M134" s="93"/>
    </row>
    <row r="135" spans="1:13" x14ac:dyDescent="0.35">
      <c r="A135" s="104"/>
      <c r="B135" s="6" t="s">
        <v>153</v>
      </c>
      <c r="C135" s="7">
        <v>6.0069444444444446E-2</v>
      </c>
      <c r="D135" s="8">
        <f t="shared" si="4"/>
        <v>1.1574074074074264E-4</v>
      </c>
      <c r="E135" s="9">
        <v>45162</v>
      </c>
      <c r="F135" s="10">
        <v>413805.96950000001</v>
      </c>
      <c r="G135" s="10">
        <v>6324592.6500000004</v>
      </c>
      <c r="H135" s="57"/>
      <c r="I135" s="45">
        <v>0</v>
      </c>
      <c r="J135" s="99"/>
      <c r="K135" s="89"/>
      <c r="L135" s="91"/>
      <c r="M135" s="93"/>
    </row>
    <row r="136" spans="1:13" x14ac:dyDescent="0.35">
      <c r="A136" s="104"/>
      <c r="B136" s="6" t="s">
        <v>154</v>
      </c>
      <c r="C136" s="7">
        <v>6.0185185185185182E-2</v>
      </c>
      <c r="D136" s="8">
        <f t="shared" si="4"/>
        <v>1.157407407407357E-4</v>
      </c>
      <c r="E136" s="9">
        <v>45162</v>
      </c>
      <c r="F136" s="10">
        <v>413805.67200000002</v>
      </c>
      <c r="G136" s="10">
        <v>6324593.4349999996</v>
      </c>
      <c r="H136" s="57"/>
      <c r="I136" s="45">
        <v>0</v>
      </c>
      <c r="J136" s="99"/>
      <c r="K136" s="89"/>
      <c r="L136" s="91"/>
      <c r="M136" s="93"/>
    </row>
    <row r="137" spans="1:13" x14ac:dyDescent="0.35">
      <c r="A137" s="104"/>
      <c r="B137" s="6" t="s">
        <v>155</v>
      </c>
      <c r="C137" s="7">
        <v>6.0416666666666667E-2</v>
      </c>
      <c r="D137" s="8">
        <f t="shared" si="4"/>
        <v>2.3148148148148529E-4</v>
      </c>
      <c r="E137" s="9">
        <v>45162</v>
      </c>
      <c r="F137" s="10">
        <v>413805.11300000001</v>
      </c>
      <c r="G137" s="10">
        <v>6324596.0099999998</v>
      </c>
      <c r="H137" s="57"/>
      <c r="I137" s="45">
        <v>0</v>
      </c>
      <c r="J137" s="99"/>
      <c r="K137" s="89"/>
      <c r="L137" s="91"/>
      <c r="M137" s="93"/>
    </row>
    <row r="138" spans="1:13" x14ac:dyDescent="0.35">
      <c r="A138" s="104"/>
      <c r="B138" s="6" t="s">
        <v>156</v>
      </c>
      <c r="C138" s="7">
        <v>6.0532407407407403E-2</v>
      </c>
      <c r="D138" s="8">
        <f t="shared" si="4"/>
        <v>1.157407407407357E-4</v>
      </c>
      <c r="E138" s="9">
        <v>45162</v>
      </c>
      <c r="F138" s="10">
        <v>413804.62290000002</v>
      </c>
      <c r="G138" s="10">
        <v>6324597.6859999998</v>
      </c>
      <c r="H138" s="57"/>
      <c r="I138" s="45">
        <v>0</v>
      </c>
      <c r="J138" s="99"/>
      <c r="K138" s="89"/>
      <c r="L138" s="91"/>
      <c r="M138" s="93"/>
    </row>
    <row r="139" spans="1:13" x14ac:dyDescent="0.35">
      <c r="A139" s="104"/>
      <c r="B139" s="6" t="s">
        <v>157</v>
      </c>
      <c r="C139" s="7">
        <v>6.0648148148148145E-2</v>
      </c>
      <c r="D139" s="8">
        <f t="shared" si="4"/>
        <v>1.1574074074074264E-4</v>
      </c>
      <c r="E139" s="9">
        <v>45162</v>
      </c>
      <c r="F139" s="10">
        <v>413804.32260000001</v>
      </c>
      <c r="G139" s="10">
        <v>6324598.9249999998</v>
      </c>
      <c r="H139" s="57"/>
      <c r="I139" s="45">
        <v>0</v>
      </c>
      <c r="J139" s="99"/>
      <c r="K139" s="89"/>
      <c r="L139" s="91"/>
      <c r="M139" s="93"/>
    </row>
    <row r="140" spans="1:13" x14ac:dyDescent="0.35">
      <c r="A140" s="104"/>
      <c r="B140" s="6" t="s">
        <v>158</v>
      </c>
      <c r="C140" s="7">
        <v>6.0763888888888888E-2</v>
      </c>
      <c r="D140" s="8">
        <f t="shared" si="4"/>
        <v>1.1574074074074264E-4</v>
      </c>
      <c r="E140" s="9">
        <v>45162</v>
      </c>
      <c r="F140" s="10">
        <v>413804.17869999999</v>
      </c>
      <c r="G140" s="10">
        <v>6324600.426</v>
      </c>
      <c r="H140" s="57"/>
      <c r="I140" s="45">
        <v>1</v>
      </c>
      <c r="J140" s="99"/>
      <c r="K140" s="89"/>
      <c r="L140" s="91"/>
      <c r="M140" s="93"/>
    </row>
    <row r="141" spans="1:13" x14ac:dyDescent="0.35">
      <c r="A141" s="104"/>
      <c r="B141" s="6" t="s">
        <v>159</v>
      </c>
      <c r="C141" s="7">
        <v>6.0879629629629638E-2</v>
      </c>
      <c r="D141" s="8">
        <f t="shared" si="4"/>
        <v>1.1574074074074958E-4</v>
      </c>
      <c r="E141" s="9">
        <v>45162</v>
      </c>
      <c r="F141" s="10">
        <v>413803.75929999998</v>
      </c>
      <c r="G141" s="10">
        <v>6324601.8119999999</v>
      </c>
      <c r="H141" s="57"/>
      <c r="I141" s="45">
        <v>0</v>
      </c>
      <c r="J141" s="99"/>
      <c r="K141" s="89"/>
      <c r="L141" s="91"/>
      <c r="M141" s="93"/>
    </row>
    <row r="142" spans="1:13" x14ac:dyDescent="0.35">
      <c r="A142" s="104"/>
      <c r="B142" s="6" t="s">
        <v>160</v>
      </c>
      <c r="C142" s="7">
        <v>6.0995370370370366E-2</v>
      </c>
      <c r="D142" s="8">
        <f t="shared" si="4"/>
        <v>1.1574074074072876E-4</v>
      </c>
      <c r="E142" s="9">
        <v>45162</v>
      </c>
      <c r="F142" s="10">
        <v>413803.34139999998</v>
      </c>
      <c r="G142" s="10">
        <v>6324602.9390000002</v>
      </c>
      <c r="H142" s="57"/>
      <c r="I142" s="45">
        <v>0</v>
      </c>
      <c r="J142" s="99"/>
      <c r="K142" s="89"/>
      <c r="L142" s="91"/>
      <c r="M142" s="93"/>
    </row>
    <row r="143" spans="1:13" x14ac:dyDescent="0.35">
      <c r="A143" s="104"/>
      <c r="B143" s="6" t="s">
        <v>161</v>
      </c>
      <c r="C143" s="7">
        <v>6.1111111111111116E-2</v>
      </c>
      <c r="D143" s="8">
        <f t="shared" si="4"/>
        <v>1.1574074074074958E-4</v>
      </c>
      <c r="E143" s="9">
        <v>45162</v>
      </c>
      <c r="F143" s="10">
        <v>413803.05670000002</v>
      </c>
      <c r="G143" s="10">
        <v>6324604.8600000003</v>
      </c>
      <c r="H143" s="57"/>
      <c r="I143" s="45">
        <v>0</v>
      </c>
      <c r="J143" s="99"/>
      <c r="K143" s="89"/>
      <c r="L143" s="91"/>
      <c r="M143" s="93"/>
    </row>
    <row r="144" spans="1:13" x14ac:dyDescent="0.35">
      <c r="A144" s="104"/>
      <c r="B144" s="6" t="s">
        <v>162</v>
      </c>
      <c r="C144" s="7">
        <v>6.1238425925925925E-2</v>
      </c>
      <c r="D144" s="8">
        <f t="shared" si="4"/>
        <v>1.2731481481480927E-4</v>
      </c>
      <c r="E144" s="9">
        <v>45162</v>
      </c>
      <c r="F144" s="10">
        <v>413802.81189999997</v>
      </c>
      <c r="G144" s="10">
        <v>6324605.8820000002</v>
      </c>
      <c r="H144" s="57"/>
      <c r="I144" s="45">
        <v>0</v>
      </c>
      <c r="J144" s="99"/>
      <c r="K144" s="89"/>
      <c r="L144" s="91"/>
      <c r="M144" s="93"/>
    </row>
    <row r="145" spans="1:13" x14ac:dyDescent="0.35">
      <c r="A145" s="104"/>
      <c r="B145" s="6" t="s">
        <v>163</v>
      </c>
      <c r="C145" s="7">
        <v>6.1342592592592594E-2</v>
      </c>
      <c r="D145" s="8">
        <f t="shared" si="4"/>
        <v>1.0416666666666907E-4</v>
      </c>
      <c r="E145" s="9">
        <v>45162</v>
      </c>
      <c r="F145" s="10">
        <v>413802.38929999998</v>
      </c>
      <c r="G145" s="10">
        <v>6324607.8799999999</v>
      </c>
      <c r="H145" s="57"/>
      <c r="I145" s="45">
        <v>0</v>
      </c>
      <c r="J145" s="99"/>
      <c r="K145" s="89"/>
      <c r="L145" s="91"/>
      <c r="M145" s="93"/>
    </row>
    <row r="146" spans="1:13" x14ac:dyDescent="0.35">
      <c r="A146" s="104"/>
      <c r="B146" s="6" t="s">
        <v>164</v>
      </c>
      <c r="C146" s="7">
        <v>6.1458333333333337E-2</v>
      </c>
      <c r="D146" s="8">
        <f t="shared" si="4"/>
        <v>1.1574074074074264E-4</v>
      </c>
      <c r="E146" s="9">
        <v>45162</v>
      </c>
      <c r="F146" s="10">
        <v>413802.17719999998</v>
      </c>
      <c r="G146" s="10">
        <v>6324608.9040000001</v>
      </c>
      <c r="H146" s="57"/>
      <c r="I146" s="45">
        <v>0</v>
      </c>
      <c r="J146" s="99"/>
      <c r="K146" s="89"/>
      <c r="L146" s="91"/>
      <c r="M146" s="93"/>
    </row>
    <row r="147" spans="1:13" x14ac:dyDescent="0.35">
      <c r="A147" s="104"/>
      <c r="B147" s="6" t="s">
        <v>165</v>
      </c>
      <c r="C147" s="7">
        <v>6.157407407407408E-2</v>
      </c>
      <c r="D147" s="8">
        <f t="shared" si="4"/>
        <v>1.1574074074074264E-4</v>
      </c>
      <c r="E147" s="9">
        <v>45162</v>
      </c>
      <c r="F147" s="10">
        <v>413801.79940000002</v>
      </c>
      <c r="G147" s="10">
        <v>6324610.9100000001</v>
      </c>
      <c r="H147" s="57" t="s">
        <v>166</v>
      </c>
      <c r="I147" s="45">
        <v>0</v>
      </c>
      <c r="J147" s="99"/>
      <c r="K147" s="89"/>
      <c r="L147" s="91"/>
      <c r="M147" s="93"/>
    </row>
    <row r="148" spans="1:13" x14ac:dyDescent="0.35">
      <c r="A148" s="104"/>
      <c r="B148" s="6" t="s">
        <v>167</v>
      </c>
      <c r="C148" s="7">
        <v>6.1689814814814815E-2</v>
      </c>
      <c r="D148" s="8">
        <f t="shared" si="4"/>
        <v>1.157407407407357E-4</v>
      </c>
      <c r="E148" s="9">
        <v>45162</v>
      </c>
      <c r="F148" s="10">
        <v>413801.34009999997</v>
      </c>
      <c r="G148" s="10">
        <v>6324612.3370000003</v>
      </c>
      <c r="H148" s="57"/>
      <c r="I148" s="45">
        <v>0</v>
      </c>
      <c r="J148" s="99"/>
      <c r="K148" s="89"/>
      <c r="L148" s="91"/>
      <c r="M148" s="93"/>
    </row>
    <row r="149" spans="1:13" x14ac:dyDescent="0.35">
      <c r="A149" s="104"/>
      <c r="B149" s="6" t="s">
        <v>168</v>
      </c>
      <c r="C149" s="7">
        <v>6.1805555555555558E-2</v>
      </c>
      <c r="D149" s="8">
        <f t="shared" si="4"/>
        <v>1.1574074074074264E-4</v>
      </c>
      <c r="E149" s="9">
        <v>45162</v>
      </c>
      <c r="F149" s="10">
        <v>413801.00819999998</v>
      </c>
      <c r="G149" s="10">
        <v>6324614.0039999997</v>
      </c>
      <c r="H149" s="57"/>
      <c r="I149" s="45">
        <v>0</v>
      </c>
      <c r="J149" s="99"/>
      <c r="K149" s="89"/>
      <c r="L149" s="91"/>
      <c r="M149" s="93"/>
    </row>
    <row r="150" spans="1:13" x14ac:dyDescent="0.35">
      <c r="A150" s="104"/>
      <c r="B150" s="6" t="s">
        <v>169</v>
      </c>
      <c r="C150" s="7">
        <v>6.1921296296296301E-2</v>
      </c>
      <c r="D150" s="8">
        <f t="shared" si="4"/>
        <v>1.1574074074074264E-4</v>
      </c>
      <c r="E150" s="9">
        <v>45162</v>
      </c>
      <c r="F150" s="10">
        <v>413800.45669999998</v>
      </c>
      <c r="G150" s="10">
        <v>6324615.8799999999</v>
      </c>
      <c r="H150" s="57" t="s">
        <v>170</v>
      </c>
      <c r="I150" s="45">
        <v>1</v>
      </c>
      <c r="J150" s="99">
        <f>SQRT((F216-F150)^2+(G216-G150)^2)</f>
        <v>102.34974978302095</v>
      </c>
      <c r="K150" s="89">
        <f>PI()*(J150/2)^2</f>
        <v>8227.4159045428678</v>
      </c>
      <c r="L150" s="91" t="s">
        <v>597</v>
      </c>
      <c r="M150" s="93">
        <v>1.7259368147609137E-2</v>
      </c>
    </row>
    <row r="151" spans="1:13" x14ac:dyDescent="0.35">
      <c r="A151" s="104"/>
      <c r="B151" s="6" t="s">
        <v>171</v>
      </c>
      <c r="C151" s="7">
        <v>6.2037037037037036E-2</v>
      </c>
      <c r="D151" s="8">
        <f t="shared" si="4"/>
        <v>1.157407407407357E-4</v>
      </c>
      <c r="E151" s="9">
        <v>45162</v>
      </c>
      <c r="F151" s="10">
        <v>413800.50030000001</v>
      </c>
      <c r="G151" s="10">
        <v>6324616.7340000002</v>
      </c>
      <c r="H151" s="57" t="s">
        <v>172</v>
      </c>
      <c r="I151" s="45">
        <v>4</v>
      </c>
      <c r="J151" s="99"/>
      <c r="K151" s="89"/>
      <c r="L151" s="91"/>
      <c r="M151" s="93"/>
    </row>
    <row r="152" spans="1:13" x14ac:dyDescent="0.35">
      <c r="A152" s="104"/>
      <c r="B152" s="6" t="s">
        <v>173</v>
      </c>
      <c r="C152" s="7">
        <v>6.2152777777777779E-2</v>
      </c>
      <c r="D152" s="8">
        <f t="shared" si="4"/>
        <v>1.1574074074074264E-4</v>
      </c>
      <c r="E152" s="9">
        <v>45162</v>
      </c>
      <c r="F152" s="10">
        <v>413799.90909999999</v>
      </c>
      <c r="G152" s="10">
        <v>6324618.284</v>
      </c>
      <c r="H152" s="57"/>
      <c r="I152" s="45">
        <v>2</v>
      </c>
      <c r="J152" s="99"/>
      <c r="K152" s="89"/>
      <c r="L152" s="91"/>
      <c r="M152" s="93"/>
    </row>
    <row r="153" spans="1:13" x14ac:dyDescent="0.35">
      <c r="A153" s="104"/>
      <c r="B153" s="6" t="s">
        <v>174</v>
      </c>
      <c r="C153" s="7">
        <v>6.2280092592592595E-2</v>
      </c>
      <c r="D153" s="8">
        <f t="shared" si="4"/>
        <v>1.2731481481481621E-4</v>
      </c>
      <c r="E153" s="9">
        <v>45162</v>
      </c>
      <c r="F153" s="10">
        <v>413799.59539999999</v>
      </c>
      <c r="G153" s="10">
        <v>6324619.5789999999</v>
      </c>
      <c r="H153" s="57" t="s">
        <v>175</v>
      </c>
      <c r="I153" s="45">
        <v>1</v>
      </c>
      <c r="J153" s="99"/>
      <c r="K153" s="89"/>
      <c r="L153" s="91"/>
      <c r="M153" s="93"/>
    </row>
    <row r="154" spans="1:13" x14ac:dyDescent="0.35">
      <c r="A154" s="104"/>
      <c r="B154" s="6" t="s">
        <v>176</v>
      </c>
      <c r="C154" s="7">
        <v>6.2384259259259257E-2</v>
      </c>
      <c r="D154" s="8">
        <f t="shared" si="4"/>
        <v>1.0416666666666213E-4</v>
      </c>
      <c r="E154" s="9">
        <v>45162</v>
      </c>
      <c r="F154" s="10">
        <v>413799.10979999998</v>
      </c>
      <c r="G154" s="10">
        <v>6324620.6550000003</v>
      </c>
      <c r="H154" s="57"/>
      <c r="I154" s="45">
        <v>4</v>
      </c>
      <c r="J154" s="99"/>
      <c r="K154" s="89"/>
      <c r="L154" s="91"/>
      <c r="M154" s="93"/>
    </row>
    <row r="155" spans="1:13" ht="21" customHeight="1" x14ac:dyDescent="0.35">
      <c r="A155" s="104"/>
      <c r="B155" s="6" t="s">
        <v>177</v>
      </c>
      <c r="C155" s="7">
        <v>6.2488425925925926E-2</v>
      </c>
      <c r="D155" s="8">
        <f t="shared" si="4"/>
        <v>1.0416666666666907E-4</v>
      </c>
      <c r="E155" s="9">
        <v>45162</v>
      </c>
      <c r="F155" s="10">
        <v>413798.29820000002</v>
      </c>
      <c r="G155" s="10">
        <v>6324622.6140000001</v>
      </c>
      <c r="H155" s="57" t="s">
        <v>590</v>
      </c>
      <c r="I155" s="45">
        <v>0</v>
      </c>
      <c r="J155" s="99"/>
      <c r="K155" s="89"/>
      <c r="L155" s="91"/>
      <c r="M155" s="93"/>
    </row>
    <row r="156" spans="1:13" x14ac:dyDescent="0.35">
      <c r="A156" s="104"/>
      <c r="B156" s="6" t="s">
        <v>178</v>
      </c>
      <c r="C156" s="7">
        <v>6.2615740740740736E-2</v>
      </c>
      <c r="D156" s="8">
        <f t="shared" si="4"/>
        <v>1.2731481481480927E-4</v>
      </c>
      <c r="E156" s="9">
        <v>45162</v>
      </c>
      <c r="F156" s="10">
        <v>413797.7401</v>
      </c>
      <c r="G156" s="10">
        <v>6324624.3380000005</v>
      </c>
      <c r="H156" s="57"/>
      <c r="I156" s="45">
        <v>0</v>
      </c>
      <c r="J156" s="99"/>
      <c r="K156" s="89"/>
      <c r="L156" s="91"/>
      <c r="M156" s="93"/>
    </row>
    <row r="157" spans="1:13" x14ac:dyDescent="0.35">
      <c r="A157" s="104"/>
      <c r="B157" s="6" t="s">
        <v>179</v>
      </c>
      <c r="C157" s="7">
        <v>6.2743055555555552E-2</v>
      </c>
      <c r="D157" s="8">
        <f t="shared" si="4"/>
        <v>1.2731481481481621E-4</v>
      </c>
      <c r="E157" s="9">
        <v>45162</v>
      </c>
      <c r="F157" s="10">
        <v>413797.23349999997</v>
      </c>
      <c r="G157" s="10">
        <v>6324626.6890000002</v>
      </c>
      <c r="H157" s="57"/>
      <c r="I157" s="45">
        <v>0</v>
      </c>
      <c r="J157" s="99"/>
      <c r="K157" s="89"/>
      <c r="L157" s="91"/>
      <c r="M157" s="93"/>
    </row>
    <row r="158" spans="1:13" x14ac:dyDescent="0.35">
      <c r="A158" s="104"/>
      <c r="B158" s="6" t="s">
        <v>180</v>
      </c>
      <c r="C158" s="7">
        <v>6.2847222222222221E-2</v>
      </c>
      <c r="D158" s="8">
        <f t="shared" si="4"/>
        <v>1.0416666666666907E-4</v>
      </c>
      <c r="E158" s="9">
        <v>45162</v>
      </c>
      <c r="F158" s="10">
        <v>413796.82740000001</v>
      </c>
      <c r="G158" s="10">
        <v>6324628.2580000004</v>
      </c>
      <c r="H158" s="57"/>
      <c r="I158" s="45">
        <v>8</v>
      </c>
      <c r="J158" s="99"/>
      <c r="K158" s="89"/>
      <c r="L158" s="91"/>
      <c r="M158" s="93"/>
    </row>
    <row r="159" spans="1:13" x14ac:dyDescent="0.35">
      <c r="A159" s="104"/>
      <c r="B159" s="6" t="s">
        <v>181</v>
      </c>
      <c r="C159" s="7">
        <v>6.2997685185185184E-2</v>
      </c>
      <c r="D159" s="8">
        <f t="shared" si="4"/>
        <v>1.5046296296296335E-4</v>
      </c>
      <c r="E159" s="9">
        <v>45162</v>
      </c>
      <c r="F159" s="10">
        <v>413796.31180000002</v>
      </c>
      <c r="G159" s="10">
        <v>6324630.2549999999</v>
      </c>
      <c r="H159" s="57"/>
      <c r="I159" s="45">
        <v>0</v>
      </c>
      <c r="J159" s="99"/>
      <c r="K159" s="89"/>
      <c r="L159" s="91"/>
      <c r="M159" s="93"/>
    </row>
    <row r="160" spans="1:13" x14ac:dyDescent="0.35">
      <c r="A160" s="104"/>
      <c r="B160" s="6" t="s">
        <v>182</v>
      </c>
      <c r="C160" s="7">
        <v>6.3078703703703706E-2</v>
      </c>
      <c r="D160" s="8">
        <f t="shared" si="4"/>
        <v>8.1018518518521931E-5</v>
      </c>
      <c r="E160" s="9">
        <v>45162</v>
      </c>
      <c r="F160" s="10">
        <v>413795.90500000003</v>
      </c>
      <c r="G160" s="10">
        <v>6324631.2340000002</v>
      </c>
      <c r="H160" s="57"/>
      <c r="I160" s="45">
        <v>3</v>
      </c>
      <c r="J160" s="99"/>
      <c r="K160" s="89"/>
      <c r="L160" s="91"/>
      <c r="M160" s="93"/>
    </row>
    <row r="161" spans="1:13" ht="21" x14ac:dyDescent="0.35">
      <c r="A161" s="104"/>
      <c r="B161" s="6" t="s">
        <v>183</v>
      </c>
      <c r="C161" s="7">
        <v>6.3194444444444442E-2</v>
      </c>
      <c r="D161" s="8">
        <f t="shared" si="4"/>
        <v>1.157407407407357E-4</v>
      </c>
      <c r="E161" s="9">
        <v>45162</v>
      </c>
      <c r="F161" s="10">
        <v>413795.55339999998</v>
      </c>
      <c r="G161" s="10">
        <v>6324632.8600000003</v>
      </c>
      <c r="H161" s="57" t="s">
        <v>184</v>
      </c>
      <c r="I161" s="45">
        <v>8</v>
      </c>
      <c r="J161" s="99"/>
      <c r="K161" s="89"/>
      <c r="L161" s="91"/>
      <c r="M161" s="93"/>
    </row>
    <row r="162" spans="1:13" x14ac:dyDescent="0.35">
      <c r="A162" s="104"/>
      <c r="B162" s="6" t="s">
        <v>185</v>
      </c>
      <c r="C162" s="7">
        <v>6.3310185185185178E-2</v>
      </c>
      <c r="D162" s="8">
        <f t="shared" si="4"/>
        <v>1.157407407407357E-4</v>
      </c>
      <c r="E162" s="9">
        <v>45162</v>
      </c>
      <c r="F162" s="10">
        <v>413795.26089999999</v>
      </c>
      <c r="G162" s="10">
        <v>6324634.6119999997</v>
      </c>
      <c r="H162" s="57" t="s">
        <v>186</v>
      </c>
      <c r="I162" s="45">
        <v>7</v>
      </c>
      <c r="J162" s="99"/>
      <c r="K162" s="89"/>
      <c r="L162" s="91"/>
      <c r="M162" s="93"/>
    </row>
    <row r="163" spans="1:13" x14ac:dyDescent="0.35">
      <c r="A163" s="104"/>
      <c r="B163" s="6" t="s">
        <v>187</v>
      </c>
      <c r="C163" s="7">
        <v>6.3425925925925927E-2</v>
      </c>
      <c r="D163" s="8">
        <f t="shared" si="4"/>
        <v>1.1574074074074958E-4</v>
      </c>
      <c r="E163" s="9">
        <v>45162</v>
      </c>
      <c r="F163" s="10">
        <v>413794.77679999999</v>
      </c>
      <c r="G163" s="10">
        <v>6324636.0489999996</v>
      </c>
      <c r="H163" s="57" t="s">
        <v>186</v>
      </c>
      <c r="I163" s="45">
        <v>11</v>
      </c>
      <c r="J163" s="99"/>
      <c r="K163" s="89"/>
      <c r="L163" s="91"/>
      <c r="M163" s="93"/>
    </row>
    <row r="164" spans="1:13" x14ac:dyDescent="0.35">
      <c r="A164" s="104"/>
      <c r="B164" s="6" t="s">
        <v>188</v>
      </c>
      <c r="C164" s="7">
        <v>6.3541666666666663E-2</v>
      </c>
      <c r="D164" s="8">
        <f t="shared" si="4"/>
        <v>1.157407407407357E-4</v>
      </c>
      <c r="E164" s="9">
        <v>45162</v>
      </c>
      <c r="F164" s="10">
        <v>413794.60940000002</v>
      </c>
      <c r="G164" s="10">
        <v>6324637.5580000002</v>
      </c>
      <c r="H164" s="57"/>
      <c r="I164" s="45">
        <v>4</v>
      </c>
      <c r="J164" s="99"/>
      <c r="K164" s="89"/>
      <c r="L164" s="91"/>
      <c r="M164" s="93"/>
    </row>
    <row r="165" spans="1:13" x14ac:dyDescent="0.35">
      <c r="A165" s="104"/>
      <c r="B165" s="6" t="s">
        <v>189</v>
      </c>
      <c r="C165" s="7">
        <v>6.3657407407407399E-2</v>
      </c>
      <c r="D165" s="8">
        <f t="shared" si="4"/>
        <v>1.157407407407357E-4</v>
      </c>
      <c r="E165" s="9">
        <v>45162</v>
      </c>
      <c r="F165" s="10">
        <v>413794.2329</v>
      </c>
      <c r="G165" s="10">
        <v>6324639.0829999996</v>
      </c>
      <c r="H165" s="57"/>
      <c r="I165" s="45">
        <v>0</v>
      </c>
      <c r="J165" s="99"/>
      <c r="K165" s="89"/>
      <c r="L165" s="91"/>
      <c r="M165" s="93"/>
    </row>
    <row r="166" spans="1:13" x14ac:dyDescent="0.35">
      <c r="A166" s="104"/>
      <c r="B166" s="6" t="s">
        <v>190</v>
      </c>
      <c r="C166" s="7">
        <v>6.3773148148148148E-2</v>
      </c>
      <c r="D166" s="8">
        <f t="shared" si="4"/>
        <v>1.1574074074074958E-4</v>
      </c>
      <c r="E166" s="9">
        <v>45162</v>
      </c>
      <c r="F166" s="10">
        <v>413793.8836</v>
      </c>
      <c r="G166" s="10">
        <v>6324640.7690000003</v>
      </c>
      <c r="H166" s="57" t="s">
        <v>191</v>
      </c>
      <c r="I166" s="45">
        <v>7</v>
      </c>
      <c r="J166" s="99"/>
      <c r="K166" s="89"/>
      <c r="L166" s="91"/>
      <c r="M166" s="93"/>
    </row>
    <row r="167" spans="1:13" x14ac:dyDescent="0.35">
      <c r="A167" s="104"/>
      <c r="B167" s="6" t="s">
        <v>192</v>
      </c>
      <c r="C167" s="7">
        <v>6.3888888888888884E-2</v>
      </c>
      <c r="D167" s="8">
        <f t="shared" si="4"/>
        <v>1.157407407407357E-4</v>
      </c>
      <c r="E167" s="9">
        <v>45162</v>
      </c>
      <c r="F167" s="10">
        <v>413793.50280000002</v>
      </c>
      <c r="G167" s="10">
        <v>6324642.3210000005</v>
      </c>
      <c r="H167" s="57"/>
      <c r="I167" s="45">
        <v>8</v>
      </c>
      <c r="J167" s="99"/>
      <c r="K167" s="89"/>
      <c r="L167" s="91"/>
      <c r="M167" s="93"/>
    </row>
    <row r="168" spans="1:13" x14ac:dyDescent="0.35">
      <c r="A168" s="104"/>
      <c r="B168" s="6" t="s">
        <v>193</v>
      </c>
      <c r="C168" s="7">
        <v>6.400462962962962E-2</v>
      </c>
      <c r="D168" s="8">
        <f t="shared" si="4"/>
        <v>1.157407407407357E-4</v>
      </c>
      <c r="E168" s="9">
        <v>45162</v>
      </c>
      <c r="F168" s="10">
        <v>413793.1925</v>
      </c>
      <c r="G168" s="10">
        <v>6324644.2010000004</v>
      </c>
      <c r="H168" s="57" t="s">
        <v>186</v>
      </c>
      <c r="I168" s="45">
        <v>4</v>
      </c>
      <c r="J168" s="99"/>
      <c r="K168" s="89"/>
      <c r="L168" s="91"/>
      <c r="M168" s="93"/>
    </row>
    <row r="169" spans="1:13" x14ac:dyDescent="0.35">
      <c r="A169" s="104"/>
      <c r="B169" s="6" t="s">
        <v>194</v>
      </c>
      <c r="C169" s="7">
        <v>6.4120370370370369E-2</v>
      </c>
      <c r="D169" s="8">
        <f t="shared" si="4"/>
        <v>1.1574074074074958E-4</v>
      </c>
      <c r="E169" s="9">
        <v>45162</v>
      </c>
      <c r="F169" s="10">
        <v>413792.81020000001</v>
      </c>
      <c r="G169" s="10">
        <v>6324645.142</v>
      </c>
      <c r="H169" s="57" t="s">
        <v>186</v>
      </c>
      <c r="I169" s="45">
        <v>4</v>
      </c>
      <c r="J169" s="99"/>
      <c r="K169" s="89"/>
      <c r="L169" s="91"/>
      <c r="M169" s="93"/>
    </row>
    <row r="170" spans="1:13" x14ac:dyDescent="0.35">
      <c r="A170" s="104"/>
      <c r="B170" s="11" t="s">
        <v>195</v>
      </c>
      <c r="C170" s="12">
        <v>6.4236111111111105E-2</v>
      </c>
      <c r="D170" s="13">
        <f t="shared" si="4"/>
        <v>1.157407407407357E-4</v>
      </c>
      <c r="E170" s="14">
        <v>45162</v>
      </c>
      <c r="F170" s="15">
        <v>413792.41869999998</v>
      </c>
      <c r="G170" s="15">
        <v>6324646.8210000005</v>
      </c>
      <c r="H170" s="58" t="s">
        <v>186</v>
      </c>
      <c r="I170" s="48">
        <v>8</v>
      </c>
      <c r="J170" s="99"/>
      <c r="K170" s="89"/>
      <c r="L170" s="91"/>
      <c r="M170" s="93"/>
    </row>
    <row r="171" spans="1:13" x14ac:dyDescent="0.35">
      <c r="A171" s="104"/>
      <c r="B171" s="6" t="s">
        <v>196</v>
      </c>
      <c r="C171" s="7">
        <v>6.4351851851851841E-2</v>
      </c>
      <c r="D171" s="8">
        <f t="shared" si="4"/>
        <v>1.157407407407357E-4</v>
      </c>
      <c r="E171" s="9">
        <v>45162</v>
      </c>
      <c r="F171" s="10">
        <v>413792.21460000001</v>
      </c>
      <c r="G171" s="10">
        <v>6324648.483</v>
      </c>
      <c r="H171" s="57" t="s">
        <v>186</v>
      </c>
      <c r="I171" s="45">
        <v>3</v>
      </c>
      <c r="J171" s="99"/>
      <c r="K171" s="89"/>
      <c r="L171" s="91"/>
      <c r="M171" s="93"/>
    </row>
    <row r="172" spans="1:13" x14ac:dyDescent="0.35">
      <c r="A172" s="104"/>
      <c r="B172" s="6" t="s">
        <v>197</v>
      </c>
      <c r="C172" s="7">
        <v>6.446759259259259E-2</v>
      </c>
      <c r="D172" s="8">
        <f t="shared" si="4"/>
        <v>1.1574074074074958E-4</v>
      </c>
      <c r="E172" s="9">
        <v>45162</v>
      </c>
      <c r="F172" s="10">
        <v>413791.7721</v>
      </c>
      <c r="G172" s="10">
        <v>6324649.8760000002</v>
      </c>
      <c r="H172" s="57" t="s">
        <v>186</v>
      </c>
      <c r="I172" s="45">
        <v>3</v>
      </c>
      <c r="J172" s="99"/>
      <c r="K172" s="89"/>
      <c r="L172" s="91"/>
      <c r="M172" s="93"/>
    </row>
    <row r="173" spans="1:13" x14ac:dyDescent="0.35">
      <c r="A173" s="104"/>
      <c r="B173" s="6" t="s">
        <v>198</v>
      </c>
      <c r="C173" s="7">
        <v>6.458333333333334E-2</v>
      </c>
      <c r="D173" s="8">
        <f t="shared" si="4"/>
        <v>1.1574074074074958E-4</v>
      </c>
      <c r="E173" s="9">
        <v>45162</v>
      </c>
      <c r="F173" s="10">
        <v>413791.43040000001</v>
      </c>
      <c r="G173" s="10">
        <v>6324651.3499999996</v>
      </c>
      <c r="H173" s="57" t="s">
        <v>186</v>
      </c>
      <c r="I173" s="45">
        <v>4</v>
      </c>
      <c r="J173" s="99"/>
      <c r="K173" s="89"/>
      <c r="L173" s="91"/>
      <c r="M173" s="93"/>
    </row>
    <row r="174" spans="1:13" x14ac:dyDescent="0.35">
      <c r="A174" s="104"/>
      <c r="B174" s="6" t="s">
        <v>199</v>
      </c>
      <c r="C174" s="7">
        <v>6.4699074074074062E-2</v>
      </c>
      <c r="D174" s="8">
        <f t="shared" si="4"/>
        <v>1.1574074074072183E-4</v>
      </c>
      <c r="E174" s="9">
        <v>45162</v>
      </c>
      <c r="F174" s="10">
        <v>413791.05499999999</v>
      </c>
      <c r="G174" s="10">
        <v>6324652.7309999997</v>
      </c>
      <c r="H174" s="57"/>
      <c r="I174" s="45">
        <v>4</v>
      </c>
      <c r="J174" s="99"/>
      <c r="K174" s="89"/>
      <c r="L174" s="91"/>
      <c r="M174" s="93"/>
    </row>
    <row r="175" spans="1:13" x14ac:dyDescent="0.35">
      <c r="A175" s="104"/>
      <c r="B175" s="6" t="s">
        <v>200</v>
      </c>
      <c r="C175" s="7">
        <v>6.4814814814814811E-2</v>
      </c>
      <c r="D175" s="8">
        <f t="shared" si="4"/>
        <v>1.1574074074074958E-4</v>
      </c>
      <c r="E175" s="9">
        <v>45162</v>
      </c>
      <c r="F175" s="10">
        <v>413790.75209999998</v>
      </c>
      <c r="G175" s="10">
        <v>6324654.7180000003</v>
      </c>
      <c r="H175" s="61"/>
      <c r="I175" s="45">
        <v>2</v>
      </c>
      <c r="J175" s="99"/>
      <c r="K175" s="89"/>
      <c r="L175" s="91"/>
      <c r="M175" s="93"/>
    </row>
    <row r="176" spans="1:13" x14ac:dyDescent="0.35">
      <c r="A176" s="104"/>
      <c r="B176" s="6" t="s">
        <v>201</v>
      </c>
      <c r="C176" s="7">
        <v>6.4930555555555561E-2</v>
      </c>
      <c r="D176" s="8">
        <f t="shared" si="4"/>
        <v>1.1574074074074958E-4</v>
      </c>
      <c r="E176" s="9">
        <v>45162</v>
      </c>
      <c r="F176" s="10">
        <v>413790.34580000001</v>
      </c>
      <c r="G176" s="10">
        <v>6324655.7960000001</v>
      </c>
      <c r="H176" s="57"/>
      <c r="I176" s="45">
        <v>2</v>
      </c>
      <c r="J176" s="99"/>
      <c r="K176" s="89"/>
      <c r="L176" s="91"/>
      <c r="M176" s="93"/>
    </row>
    <row r="177" spans="1:13" x14ac:dyDescent="0.35">
      <c r="A177" s="104"/>
      <c r="B177" s="6" t="s">
        <v>202</v>
      </c>
      <c r="C177" s="7">
        <v>6.5046296296296297E-2</v>
      </c>
      <c r="D177" s="8">
        <f t="shared" si="4"/>
        <v>1.157407407407357E-4</v>
      </c>
      <c r="E177" s="9">
        <v>45162</v>
      </c>
      <c r="F177" s="10">
        <v>413790.11219999997</v>
      </c>
      <c r="G177" s="10">
        <v>6324657.5870000003</v>
      </c>
      <c r="H177" s="57"/>
      <c r="I177" s="45">
        <v>0</v>
      </c>
      <c r="J177" s="99"/>
      <c r="K177" s="89"/>
      <c r="L177" s="91"/>
      <c r="M177" s="93"/>
    </row>
    <row r="178" spans="1:13" x14ac:dyDescent="0.35">
      <c r="A178" s="104"/>
      <c r="B178" s="6" t="s">
        <v>203</v>
      </c>
      <c r="C178" s="7">
        <v>6.5162037037037032E-2</v>
      </c>
      <c r="D178" s="8">
        <f t="shared" si="4"/>
        <v>1.157407407407357E-4</v>
      </c>
      <c r="E178" s="9">
        <v>45162</v>
      </c>
      <c r="F178" s="10">
        <v>413789.78639999998</v>
      </c>
      <c r="G178" s="10">
        <v>6324658.8629999999</v>
      </c>
      <c r="H178" s="57"/>
      <c r="I178" s="45">
        <v>0</v>
      </c>
      <c r="J178" s="99"/>
      <c r="K178" s="89"/>
      <c r="L178" s="91"/>
      <c r="M178" s="93"/>
    </row>
    <row r="179" spans="1:13" x14ac:dyDescent="0.35">
      <c r="A179" s="104"/>
      <c r="B179" s="6" t="s">
        <v>204</v>
      </c>
      <c r="C179" s="7">
        <v>6.5277777777777782E-2</v>
      </c>
      <c r="D179" s="8">
        <f t="shared" si="4"/>
        <v>1.1574074074074958E-4</v>
      </c>
      <c r="E179" s="9">
        <v>45162</v>
      </c>
      <c r="F179" s="10">
        <v>413789.19990000001</v>
      </c>
      <c r="G179" s="10">
        <v>6324660.5089999996</v>
      </c>
      <c r="H179" s="57" t="s">
        <v>186</v>
      </c>
      <c r="I179" s="45">
        <v>6</v>
      </c>
      <c r="J179" s="99"/>
      <c r="K179" s="89"/>
      <c r="L179" s="91"/>
      <c r="M179" s="93"/>
    </row>
    <row r="180" spans="1:13" x14ac:dyDescent="0.35">
      <c r="A180" s="104"/>
      <c r="B180" s="6" t="s">
        <v>205</v>
      </c>
      <c r="C180" s="7">
        <v>6.5405092592592584E-2</v>
      </c>
      <c r="D180" s="8">
        <f t="shared" si="4"/>
        <v>1.2731481481480234E-4</v>
      </c>
      <c r="E180" s="9">
        <v>45162</v>
      </c>
      <c r="F180" s="10">
        <v>413788.83390000003</v>
      </c>
      <c r="G180" s="10">
        <v>6324661.8360000001</v>
      </c>
      <c r="H180" s="57"/>
      <c r="I180" s="45">
        <v>0</v>
      </c>
      <c r="J180" s="99"/>
      <c r="K180" s="89"/>
      <c r="L180" s="91"/>
      <c r="M180" s="93"/>
    </row>
    <row r="181" spans="1:13" x14ac:dyDescent="0.35">
      <c r="A181" s="104"/>
      <c r="B181" s="6" t="s">
        <v>206</v>
      </c>
      <c r="C181" s="7">
        <v>6.5509259259259267E-2</v>
      </c>
      <c r="D181" s="8">
        <f t="shared" si="4"/>
        <v>1.0416666666668295E-4</v>
      </c>
      <c r="E181" s="9">
        <v>45162</v>
      </c>
      <c r="F181" s="10">
        <v>413788.63530000002</v>
      </c>
      <c r="G181" s="10">
        <v>6324662.9950000001</v>
      </c>
      <c r="H181" s="57" t="s">
        <v>186</v>
      </c>
      <c r="I181" s="45">
        <v>4</v>
      </c>
      <c r="J181" s="99"/>
      <c r="K181" s="89"/>
      <c r="L181" s="91"/>
      <c r="M181" s="93"/>
    </row>
    <row r="182" spans="1:13" x14ac:dyDescent="0.35">
      <c r="A182" s="104"/>
      <c r="B182" s="6" t="s">
        <v>207</v>
      </c>
      <c r="C182" s="7">
        <v>6.5625000000000003E-2</v>
      </c>
      <c r="D182" s="8">
        <f t="shared" si="4"/>
        <v>1.157407407407357E-4</v>
      </c>
      <c r="E182" s="9">
        <v>45162</v>
      </c>
      <c r="F182" s="10">
        <v>413788.28009999997</v>
      </c>
      <c r="G182" s="10">
        <v>6324664.6229999997</v>
      </c>
      <c r="H182" s="57" t="s">
        <v>208</v>
      </c>
      <c r="I182" s="45">
        <v>0</v>
      </c>
      <c r="J182" s="99"/>
      <c r="K182" s="89"/>
      <c r="L182" s="91"/>
      <c r="M182" s="93"/>
    </row>
    <row r="183" spans="1:13" x14ac:dyDescent="0.35">
      <c r="A183" s="104"/>
      <c r="B183" s="6" t="s">
        <v>209</v>
      </c>
      <c r="C183" s="7">
        <v>6.5740740740740738E-2</v>
      </c>
      <c r="D183" s="8">
        <f t="shared" si="4"/>
        <v>1.157407407407357E-4</v>
      </c>
      <c r="E183" s="9">
        <v>45162</v>
      </c>
      <c r="F183" s="10">
        <v>413787.93219999998</v>
      </c>
      <c r="G183" s="10">
        <v>6324665.8679999998</v>
      </c>
      <c r="H183" s="57" t="s">
        <v>208</v>
      </c>
      <c r="I183" s="45">
        <v>0</v>
      </c>
      <c r="J183" s="99"/>
      <c r="K183" s="89"/>
      <c r="L183" s="91"/>
      <c r="M183" s="93"/>
    </row>
    <row r="184" spans="1:13" x14ac:dyDescent="0.35">
      <c r="A184" s="104"/>
      <c r="B184" s="6" t="s">
        <v>210</v>
      </c>
      <c r="C184" s="7">
        <v>6.5868055555555555E-2</v>
      </c>
      <c r="D184" s="8">
        <f t="shared" si="4"/>
        <v>1.2731481481481621E-4</v>
      </c>
      <c r="E184" s="9">
        <v>45162</v>
      </c>
      <c r="F184" s="10">
        <v>413787.41460000002</v>
      </c>
      <c r="G184" s="10">
        <v>6324667.6770000001</v>
      </c>
      <c r="H184" s="57" t="s">
        <v>208</v>
      </c>
      <c r="I184" s="45">
        <v>1</v>
      </c>
      <c r="J184" s="99"/>
      <c r="K184" s="89"/>
      <c r="L184" s="91"/>
      <c r="M184" s="93"/>
    </row>
    <row r="185" spans="1:13" x14ac:dyDescent="0.35">
      <c r="A185" s="104"/>
      <c r="B185" s="6" t="s">
        <v>211</v>
      </c>
      <c r="C185" s="7">
        <v>6.5972222222222224E-2</v>
      </c>
      <c r="D185" s="8">
        <f t="shared" ref="D185:D216" si="5">C185-C184</f>
        <v>1.0416666666666907E-4</v>
      </c>
      <c r="E185" s="9">
        <v>45162</v>
      </c>
      <c r="F185" s="10">
        <v>413787.02519999997</v>
      </c>
      <c r="G185" s="10">
        <v>6324669.0310000004</v>
      </c>
      <c r="H185" s="57" t="s">
        <v>208</v>
      </c>
      <c r="I185" s="45">
        <v>0</v>
      </c>
      <c r="J185" s="99"/>
      <c r="K185" s="89"/>
      <c r="L185" s="91"/>
      <c r="M185" s="93"/>
    </row>
    <row r="186" spans="1:13" x14ac:dyDescent="0.35">
      <c r="A186" s="104"/>
      <c r="B186" s="6" t="s">
        <v>212</v>
      </c>
      <c r="C186" s="7">
        <v>6.6087962962962959E-2</v>
      </c>
      <c r="D186" s="8">
        <f t="shared" si="5"/>
        <v>1.157407407407357E-4</v>
      </c>
      <c r="E186" s="9">
        <v>45162</v>
      </c>
      <c r="F186" s="10">
        <v>413786.5637</v>
      </c>
      <c r="G186" s="10">
        <v>6324670.8830000004</v>
      </c>
      <c r="H186" s="57" t="s">
        <v>208</v>
      </c>
      <c r="I186" s="45">
        <v>0</v>
      </c>
      <c r="J186" s="99"/>
      <c r="K186" s="89"/>
      <c r="L186" s="91"/>
      <c r="M186" s="93"/>
    </row>
    <row r="187" spans="1:13" x14ac:dyDescent="0.35">
      <c r="A187" s="104"/>
      <c r="B187" s="6" t="s">
        <v>213</v>
      </c>
      <c r="C187" s="7">
        <v>6.6203703703703709E-2</v>
      </c>
      <c r="D187" s="8">
        <f t="shared" si="5"/>
        <v>1.1574074074074958E-4</v>
      </c>
      <c r="E187" s="9">
        <v>45162</v>
      </c>
      <c r="F187" s="10">
        <v>413786.31439999997</v>
      </c>
      <c r="G187" s="10">
        <v>6324672.1469999999</v>
      </c>
      <c r="H187" s="57" t="s">
        <v>208</v>
      </c>
      <c r="I187" s="45">
        <v>0</v>
      </c>
      <c r="J187" s="99"/>
      <c r="K187" s="89"/>
      <c r="L187" s="91"/>
      <c r="M187" s="93"/>
    </row>
    <row r="188" spans="1:13" x14ac:dyDescent="0.35">
      <c r="A188" s="104"/>
      <c r="B188" s="6" t="s">
        <v>214</v>
      </c>
      <c r="C188" s="7">
        <v>6.6203703703703709E-2</v>
      </c>
      <c r="D188" s="8">
        <f t="shared" si="5"/>
        <v>0</v>
      </c>
      <c r="E188" s="9">
        <v>45162</v>
      </c>
      <c r="F188" s="10">
        <v>413786.11310000002</v>
      </c>
      <c r="G188" s="10">
        <v>6324673.8439999996</v>
      </c>
      <c r="H188" s="57" t="s">
        <v>208</v>
      </c>
      <c r="I188" s="45">
        <v>2</v>
      </c>
      <c r="J188" s="99"/>
      <c r="K188" s="89"/>
      <c r="L188" s="91"/>
      <c r="M188" s="93"/>
    </row>
    <row r="189" spans="1:13" x14ac:dyDescent="0.35">
      <c r="A189" s="104"/>
      <c r="B189" s="11" t="s">
        <v>215</v>
      </c>
      <c r="C189" s="12">
        <v>6.6435185185185194E-2</v>
      </c>
      <c r="D189" s="13">
        <f t="shared" si="5"/>
        <v>2.3148148148148529E-4</v>
      </c>
      <c r="E189" s="14">
        <v>45162</v>
      </c>
      <c r="F189" s="15">
        <v>413785.80129999999</v>
      </c>
      <c r="G189" s="15">
        <v>6324675.2949999999</v>
      </c>
      <c r="H189" s="58" t="s">
        <v>186</v>
      </c>
      <c r="I189" s="48">
        <v>9</v>
      </c>
      <c r="J189" s="99"/>
      <c r="K189" s="89"/>
      <c r="L189" s="91"/>
      <c r="M189" s="93"/>
    </row>
    <row r="190" spans="1:13" x14ac:dyDescent="0.35">
      <c r="A190" s="104"/>
      <c r="B190" s="6" t="s">
        <v>216</v>
      </c>
      <c r="C190" s="7">
        <v>6.655092592592593E-2</v>
      </c>
      <c r="D190" s="8">
        <f t="shared" si="5"/>
        <v>1.157407407407357E-4</v>
      </c>
      <c r="E190" s="9">
        <v>45162</v>
      </c>
      <c r="F190" s="10">
        <v>413785.25079999998</v>
      </c>
      <c r="G190" s="10">
        <v>6324676.7379999999</v>
      </c>
      <c r="H190" s="57"/>
      <c r="I190" s="45">
        <v>0</v>
      </c>
      <c r="J190" s="99"/>
      <c r="K190" s="89"/>
      <c r="L190" s="91"/>
      <c r="M190" s="93"/>
    </row>
    <row r="191" spans="1:13" x14ac:dyDescent="0.35">
      <c r="A191" s="104"/>
      <c r="B191" s="6" t="s">
        <v>217</v>
      </c>
      <c r="C191" s="7">
        <v>6.6666666666666666E-2</v>
      </c>
      <c r="D191" s="8">
        <f t="shared" si="5"/>
        <v>1.157407407407357E-4</v>
      </c>
      <c r="E191" s="9">
        <v>45162</v>
      </c>
      <c r="F191" s="10">
        <v>413784.86589999998</v>
      </c>
      <c r="G191" s="10">
        <v>6324678.1059999997</v>
      </c>
      <c r="H191" s="57" t="s">
        <v>186</v>
      </c>
      <c r="I191" s="45">
        <v>9</v>
      </c>
      <c r="J191" s="99"/>
      <c r="K191" s="89"/>
      <c r="L191" s="91"/>
      <c r="M191" s="93"/>
    </row>
    <row r="192" spans="1:13" x14ac:dyDescent="0.35">
      <c r="A192" s="104"/>
      <c r="B192" s="6" t="s">
        <v>218</v>
      </c>
      <c r="C192" s="7">
        <v>6.6782407407407415E-2</v>
      </c>
      <c r="D192" s="8">
        <f t="shared" si="5"/>
        <v>1.1574074074074958E-4</v>
      </c>
      <c r="E192" s="9">
        <v>45162</v>
      </c>
      <c r="F192" s="10">
        <v>413784.64679999999</v>
      </c>
      <c r="G192" s="10">
        <v>6324679.3820000002</v>
      </c>
      <c r="H192" s="57"/>
      <c r="I192" s="45">
        <v>6</v>
      </c>
      <c r="J192" s="99"/>
      <c r="K192" s="89"/>
      <c r="L192" s="91"/>
      <c r="M192" s="93"/>
    </row>
    <row r="193" spans="1:13" x14ac:dyDescent="0.35">
      <c r="A193" s="104"/>
      <c r="B193" s="6" t="s">
        <v>219</v>
      </c>
      <c r="C193" s="7">
        <v>6.6909722222222232E-2</v>
      </c>
      <c r="D193" s="8">
        <f t="shared" si="5"/>
        <v>1.2731481481481621E-4</v>
      </c>
      <c r="E193" s="9">
        <v>45162</v>
      </c>
      <c r="F193" s="10">
        <v>413784.00770000002</v>
      </c>
      <c r="G193" s="10">
        <v>6324681.0590000004</v>
      </c>
      <c r="H193" s="57" t="s">
        <v>186</v>
      </c>
      <c r="I193" s="45">
        <v>2</v>
      </c>
      <c r="J193" s="99"/>
      <c r="K193" s="89"/>
      <c r="L193" s="91"/>
      <c r="M193" s="93"/>
    </row>
    <row r="194" spans="1:13" x14ac:dyDescent="0.35">
      <c r="A194" s="104"/>
      <c r="B194" s="6" t="s">
        <v>220</v>
      </c>
      <c r="C194" s="7">
        <v>6.7013888888888887E-2</v>
      </c>
      <c r="D194" s="8">
        <f t="shared" si="5"/>
        <v>1.0416666666665519E-4</v>
      </c>
      <c r="E194" s="9">
        <v>45162</v>
      </c>
      <c r="F194" s="10">
        <v>413783.6042</v>
      </c>
      <c r="G194" s="10">
        <v>6324682.3540000003</v>
      </c>
      <c r="H194" s="57"/>
      <c r="I194" s="45">
        <v>0</v>
      </c>
      <c r="J194" s="99"/>
      <c r="K194" s="89"/>
      <c r="L194" s="91"/>
      <c r="M194" s="93"/>
    </row>
    <row r="195" spans="1:13" x14ac:dyDescent="0.35">
      <c r="A195" s="104"/>
      <c r="B195" s="6" t="s">
        <v>221</v>
      </c>
      <c r="C195" s="7">
        <v>6.7129629629629636E-2</v>
      </c>
      <c r="D195" s="8">
        <f t="shared" si="5"/>
        <v>1.1574074074074958E-4</v>
      </c>
      <c r="E195" s="9">
        <v>45162</v>
      </c>
      <c r="F195" s="10">
        <v>413783.3309</v>
      </c>
      <c r="G195" s="10">
        <v>6324684.1699999999</v>
      </c>
      <c r="H195" s="57"/>
      <c r="I195" s="45">
        <v>0</v>
      </c>
      <c r="J195" s="99"/>
      <c r="K195" s="89"/>
      <c r="L195" s="91"/>
      <c r="M195" s="93"/>
    </row>
    <row r="196" spans="1:13" x14ac:dyDescent="0.35">
      <c r="A196" s="104"/>
      <c r="B196" s="6" t="s">
        <v>222</v>
      </c>
      <c r="C196" s="7">
        <v>6.7245370370370372E-2</v>
      </c>
      <c r="D196" s="8">
        <f t="shared" si="5"/>
        <v>1.157407407407357E-4</v>
      </c>
      <c r="E196" s="9">
        <v>45162</v>
      </c>
      <c r="F196" s="10">
        <v>413782.93469999998</v>
      </c>
      <c r="G196" s="10">
        <v>6324685.716</v>
      </c>
      <c r="H196" s="57"/>
      <c r="I196" s="45">
        <v>0</v>
      </c>
      <c r="J196" s="99"/>
      <c r="K196" s="89"/>
      <c r="L196" s="91"/>
      <c r="M196" s="93"/>
    </row>
    <row r="197" spans="1:13" x14ac:dyDescent="0.35">
      <c r="A197" s="104"/>
      <c r="B197" s="6" t="s">
        <v>223</v>
      </c>
      <c r="C197" s="7">
        <v>6.7361111111111108E-2</v>
      </c>
      <c r="D197" s="8">
        <f t="shared" si="5"/>
        <v>1.157407407407357E-4</v>
      </c>
      <c r="E197" s="9">
        <v>45162</v>
      </c>
      <c r="F197" s="10">
        <v>413782.58010000002</v>
      </c>
      <c r="G197" s="10">
        <v>6324687.2750000004</v>
      </c>
      <c r="H197" s="57"/>
      <c r="I197" s="45">
        <v>0</v>
      </c>
      <c r="J197" s="99"/>
      <c r="K197" s="89"/>
      <c r="L197" s="91"/>
      <c r="M197" s="93"/>
    </row>
    <row r="198" spans="1:13" x14ac:dyDescent="0.35">
      <c r="A198" s="104"/>
      <c r="B198" s="6" t="s">
        <v>224</v>
      </c>
      <c r="C198" s="7">
        <v>6.7476851851851857E-2</v>
      </c>
      <c r="D198" s="8">
        <f t="shared" si="5"/>
        <v>1.1574074074074958E-4</v>
      </c>
      <c r="E198" s="9">
        <v>45162</v>
      </c>
      <c r="F198" s="10">
        <v>413782.16840000002</v>
      </c>
      <c r="G198" s="10">
        <v>6324688.5619999999</v>
      </c>
      <c r="H198" s="57"/>
      <c r="I198" s="45">
        <v>0</v>
      </c>
      <c r="J198" s="99"/>
      <c r="K198" s="89"/>
      <c r="L198" s="91"/>
      <c r="M198" s="93"/>
    </row>
    <row r="199" spans="1:13" x14ac:dyDescent="0.35">
      <c r="A199" s="104"/>
      <c r="B199" s="6" t="s">
        <v>225</v>
      </c>
      <c r="C199" s="7">
        <v>6.7592592592592593E-2</v>
      </c>
      <c r="D199" s="8">
        <f t="shared" si="5"/>
        <v>1.157407407407357E-4</v>
      </c>
      <c r="E199" s="9">
        <v>45162</v>
      </c>
      <c r="F199" s="10">
        <v>413781.94790000003</v>
      </c>
      <c r="G199" s="10">
        <v>6324689.9919999996</v>
      </c>
      <c r="H199" s="57" t="s">
        <v>226</v>
      </c>
      <c r="I199" s="45">
        <v>0</v>
      </c>
      <c r="J199" s="99"/>
      <c r="K199" s="89"/>
      <c r="L199" s="91"/>
      <c r="M199" s="93"/>
    </row>
    <row r="200" spans="1:13" x14ac:dyDescent="0.35">
      <c r="A200" s="104"/>
      <c r="B200" s="6" t="s">
        <v>227</v>
      </c>
      <c r="C200" s="7">
        <v>6.7708333333333329E-2</v>
      </c>
      <c r="D200" s="8">
        <f t="shared" si="5"/>
        <v>1.157407407407357E-4</v>
      </c>
      <c r="E200" s="9">
        <v>45162</v>
      </c>
      <c r="F200" s="10">
        <v>413781.46529999998</v>
      </c>
      <c r="G200" s="10">
        <v>6324691.4469999997</v>
      </c>
      <c r="H200" s="57" t="s">
        <v>208</v>
      </c>
      <c r="I200" s="45">
        <v>0</v>
      </c>
      <c r="J200" s="99"/>
      <c r="K200" s="89"/>
      <c r="L200" s="91"/>
      <c r="M200" s="93"/>
    </row>
    <row r="201" spans="1:13" x14ac:dyDescent="0.35">
      <c r="A201" s="104"/>
      <c r="B201" s="6" t="s">
        <v>228</v>
      </c>
      <c r="C201" s="7">
        <v>6.7824074074074078E-2</v>
      </c>
      <c r="D201" s="8">
        <f t="shared" si="5"/>
        <v>1.1574074074074958E-4</v>
      </c>
      <c r="E201" s="9">
        <v>45162</v>
      </c>
      <c r="F201" s="10">
        <v>413781.32189999998</v>
      </c>
      <c r="G201" s="10">
        <v>6324692.9989999998</v>
      </c>
      <c r="H201" s="57" t="s">
        <v>208</v>
      </c>
      <c r="I201" s="45">
        <v>0</v>
      </c>
      <c r="J201" s="99"/>
      <c r="K201" s="89"/>
      <c r="L201" s="91"/>
      <c r="M201" s="93"/>
    </row>
    <row r="202" spans="1:13" x14ac:dyDescent="0.35">
      <c r="A202" s="104"/>
      <c r="B202" s="6" t="s">
        <v>229</v>
      </c>
      <c r="C202" s="7">
        <v>6.7951388888888895E-2</v>
      </c>
      <c r="D202" s="8">
        <f t="shared" si="5"/>
        <v>1.2731481481481621E-4</v>
      </c>
      <c r="E202" s="9">
        <v>45162</v>
      </c>
      <c r="F202" s="10">
        <v>413781.02020000003</v>
      </c>
      <c r="G202" s="10">
        <v>6324694.8770000003</v>
      </c>
      <c r="H202" s="57" t="s">
        <v>208</v>
      </c>
      <c r="I202" s="45">
        <v>0</v>
      </c>
      <c r="J202" s="99"/>
      <c r="K202" s="89"/>
      <c r="L202" s="91"/>
      <c r="M202" s="93"/>
    </row>
    <row r="203" spans="1:13" x14ac:dyDescent="0.35">
      <c r="A203" s="104"/>
      <c r="B203" s="6" t="s">
        <v>230</v>
      </c>
      <c r="C203" s="7">
        <v>6.806712962962963E-2</v>
      </c>
      <c r="D203" s="8">
        <f t="shared" si="5"/>
        <v>1.157407407407357E-4</v>
      </c>
      <c r="E203" s="9">
        <v>45162</v>
      </c>
      <c r="F203" s="10">
        <v>413780.53940000001</v>
      </c>
      <c r="G203" s="10">
        <v>6324696.142</v>
      </c>
      <c r="H203" s="57" t="s">
        <v>208</v>
      </c>
      <c r="I203" s="45">
        <v>0</v>
      </c>
      <c r="J203" s="99"/>
      <c r="K203" s="89"/>
      <c r="L203" s="91"/>
      <c r="M203" s="93"/>
    </row>
    <row r="204" spans="1:13" x14ac:dyDescent="0.35">
      <c r="A204" s="104"/>
      <c r="B204" s="6" t="s">
        <v>231</v>
      </c>
      <c r="C204" s="7">
        <v>6.8194444444444446E-2</v>
      </c>
      <c r="D204" s="8">
        <f t="shared" si="5"/>
        <v>1.2731481481481621E-4</v>
      </c>
      <c r="E204" s="9">
        <v>45162</v>
      </c>
      <c r="F204" s="10">
        <v>413780.10399999999</v>
      </c>
      <c r="G204" s="10">
        <v>6324697.6960000005</v>
      </c>
      <c r="H204" s="57" t="s">
        <v>208</v>
      </c>
      <c r="I204" s="45">
        <v>0</v>
      </c>
      <c r="J204" s="99"/>
      <c r="K204" s="89"/>
      <c r="L204" s="91"/>
      <c r="M204" s="93"/>
    </row>
    <row r="205" spans="1:13" x14ac:dyDescent="0.35">
      <c r="A205" s="104"/>
      <c r="B205" s="6" t="s">
        <v>232</v>
      </c>
      <c r="C205" s="7">
        <v>6.8298611111111115E-2</v>
      </c>
      <c r="D205" s="8">
        <f t="shared" si="5"/>
        <v>1.0416666666666907E-4</v>
      </c>
      <c r="E205" s="9">
        <v>45162</v>
      </c>
      <c r="F205" s="10">
        <v>413779.66609999997</v>
      </c>
      <c r="G205" s="10">
        <v>6324699.074</v>
      </c>
      <c r="H205" s="57" t="s">
        <v>208</v>
      </c>
      <c r="I205" s="45">
        <v>0</v>
      </c>
      <c r="J205" s="99"/>
      <c r="K205" s="89"/>
      <c r="L205" s="91"/>
      <c r="M205" s="93"/>
    </row>
    <row r="206" spans="1:13" x14ac:dyDescent="0.35">
      <c r="A206" s="104"/>
      <c r="B206" s="6" t="s">
        <v>233</v>
      </c>
      <c r="C206" s="7">
        <v>6.8402777777777771E-2</v>
      </c>
      <c r="D206" s="8">
        <f t="shared" si="5"/>
        <v>1.0416666666665519E-4</v>
      </c>
      <c r="E206" s="9">
        <v>45162</v>
      </c>
      <c r="F206" s="10">
        <v>413779.36129999999</v>
      </c>
      <c r="G206" s="10">
        <v>6324700.6160000004</v>
      </c>
      <c r="H206" s="57" t="s">
        <v>208</v>
      </c>
      <c r="I206" s="45">
        <v>0</v>
      </c>
      <c r="J206" s="99"/>
      <c r="K206" s="89"/>
      <c r="L206" s="91"/>
      <c r="M206" s="93"/>
    </row>
    <row r="207" spans="1:13" x14ac:dyDescent="0.35">
      <c r="A207" s="104"/>
      <c r="B207" s="6" t="s">
        <v>234</v>
      </c>
      <c r="C207" s="7">
        <v>6.851851851851852E-2</v>
      </c>
      <c r="D207" s="8">
        <f t="shared" si="5"/>
        <v>1.1574074074074958E-4</v>
      </c>
      <c r="E207" s="9">
        <v>45162</v>
      </c>
      <c r="F207" s="10">
        <v>413778.74280000001</v>
      </c>
      <c r="G207" s="10">
        <v>6324702.2740000002</v>
      </c>
      <c r="H207" s="57" t="s">
        <v>208</v>
      </c>
      <c r="I207" s="45">
        <v>0</v>
      </c>
      <c r="J207" s="99"/>
      <c r="K207" s="89"/>
      <c r="L207" s="91"/>
      <c r="M207" s="93"/>
    </row>
    <row r="208" spans="1:13" x14ac:dyDescent="0.35">
      <c r="A208" s="104"/>
      <c r="B208" s="6" t="s">
        <v>235</v>
      </c>
      <c r="C208" s="7">
        <v>6.8634259259259256E-2</v>
      </c>
      <c r="D208" s="8">
        <f t="shared" si="5"/>
        <v>1.157407407407357E-4</v>
      </c>
      <c r="E208" s="9">
        <v>45162</v>
      </c>
      <c r="F208" s="10">
        <v>413778.4534</v>
      </c>
      <c r="G208" s="10">
        <v>6324703.4119999995</v>
      </c>
      <c r="H208" s="57"/>
      <c r="I208" s="45">
        <v>0</v>
      </c>
      <c r="J208" s="99"/>
      <c r="K208" s="89"/>
      <c r="L208" s="91"/>
      <c r="M208" s="93"/>
    </row>
    <row r="209" spans="1:17" x14ac:dyDescent="0.35">
      <c r="A209" s="104"/>
      <c r="B209" s="6" t="s">
        <v>236</v>
      </c>
      <c r="C209" s="7">
        <v>6.8749999999999992E-2</v>
      </c>
      <c r="D209" s="8">
        <f t="shared" si="5"/>
        <v>1.157407407407357E-4</v>
      </c>
      <c r="E209" s="9">
        <v>45162</v>
      </c>
      <c r="F209" s="10">
        <v>413778.27679999999</v>
      </c>
      <c r="G209" s="10">
        <v>6324704.8289999999</v>
      </c>
      <c r="H209" s="57"/>
      <c r="I209" s="45">
        <v>0</v>
      </c>
      <c r="J209" s="99"/>
      <c r="K209" s="89"/>
      <c r="L209" s="91"/>
      <c r="M209" s="93"/>
    </row>
    <row r="210" spans="1:17" x14ac:dyDescent="0.35">
      <c r="A210" s="104"/>
      <c r="B210" s="6" t="s">
        <v>237</v>
      </c>
      <c r="C210" s="7">
        <v>6.8865740740740741E-2</v>
      </c>
      <c r="D210" s="8">
        <f t="shared" si="5"/>
        <v>1.1574074074074958E-4</v>
      </c>
      <c r="E210" s="9">
        <v>45162</v>
      </c>
      <c r="F210" s="10">
        <v>413777.95630000002</v>
      </c>
      <c r="G210" s="10">
        <v>6324705.8729999997</v>
      </c>
      <c r="H210" s="57" t="s">
        <v>238</v>
      </c>
      <c r="I210" s="45">
        <v>1</v>
      </c>
      <c r="J210" s="99"/>
      <c r="K210" s="89"/>
      <c r="L210" s="91"/>
      <c r="M210" s="93"/>
    </row>
    <row r="211" spans="1:17" x14ac:dyDescent="0.35">
      <c r="A211" s="104"/>
      <c r="B211" s="6" t="s">
        <v>239</v>
      </c>
      <c r="C211" s="7">
        <v>6.8981481481481477E-2</v>
      </c>
      <c r="D211" s="8">
        <f t="shared" si="5"/>
        <v>1.157407407407357E-4</v>
      </c>
      <c r="E211" s="9">
        <v>45162</v>
      </c>
      <c r="F211" s="10">
        <v>413777.56640000001</v>
      </c>
      <c r="G211" s="10">
        <v>6324707.8550000004</v>
      </c>
      <c r="H211" s="57"/>
      <c r="I211" s="45">
        <v>0</v>
      </c>
      <c r="J211" s="99"/>
      <c r="K211" s="89"/>
      <c r="L211" s="91"/>
      <c r="M211" s="93"/>
    </row>
    <row r="212" spans="1:17" x14ac:dyDescent="0.35">
      <c r="A212" s="104"/>
      <c r="B212" s="6" t="s">
        <v>240</v>
      </c>
      <c r="C212" s="7">
        <v>6.9085648148148146E-2</v>
      </c>
      <c r="D212" s="8">
        <f t="shared" si="5"/>
        <v>1.0416666666666907E-4</v>
      </c>
      <c r="E212" s="9">
        <v>45162</v>
      </c>
      <c r="F212" s="10">
        <v>413777.3628</v>
      </c>
      <c r="G212" s="10">
        <v>6324709.3550000004</v>
      </c>
      <c r="H212" s="57"/>
      <c r="I212" s="45">
        <v>0</v>
      </c>
      <c r="J212" s="99"/>
      <c r="K212" s="89"/>
      <c r="L212" s="91"/>
      <c r="M212" s="93"/>
    </row>
    <row r="213" spans="1:17" x14ac:dyDescent="0.35">
      <c r="A213" s="104"/>
      <c r="B213" s="6" t="s">
        <v>241</v>
      </c>
      <c r="C213" s="7">
        <v>6.9212962962962962E-2</v>
      </c>
      <c r="D213" s="8">
        <f t="shared" si="5"/>
        <v>1.2731481481481621E-4</v>
      </c>
      <c r="E213" s="9">
        <v>45162</v>
      </c>
      <c r="F213" s="10">
        <v>413776.92259999999</v>
      </c>
      <c r="G213" s="10">
        <v>6324711.182</v>
      </c>
      <c r="H213" s="57"/>
      <c r="I213" s="45">
        <v>0</v>
      </c>
      <c r="J213" s="99"/>
      <c r="K213" s="89"/>
      <c r="L213" s="91"/>
      <c r="M213" s="93"/>
    </row>
    <row r="214" spans="1:17" x14ac:dyDescent="0.35">
      <c r="A214" s="104"/>
      <c r="B214" s="6" t="s">
        <v>242</v>
      </c>
      <c r="C214" s="7">
        <v>6.9328703703703712E-2</v>
      </c>
      <c r="D214" s="8">
        <f t="shared" si="5"/>
        <v>1.1574074074074958E-4</v>
      </c>
      <c r="E214" s="9">
        <v>45162</v>
      </c>
      <c r="F214" s="10">
        <v>413776.5428</v>
      </c>
      <c r="G214" s="10">
        <v>6324712.5719999997</v>
      </c>
      <c r="H214" s="57"/>
      <c r="I214" s="45">
        <v>0</v>
      </c>
      <c r="J214" s="99"/>
      <c r="K214" s="89"/>
      <c r="L214" s="91"/>
      <c r="M214" s="93"/>
    </row>
    <row r="215" spans="1:17" x14ac:dyDescent="0.35">
      <c r="A215" s="104"/>
      <c r="B215" s="6" t="s">
        <v>243</v>
      </c>
      <c r="C215" s="7">
        <v>6.9444444444444434E-2</v>
      </c>
      <c r="D215" s="8">
        <f t="shared" si="5"/>
        <v>1.1574074074072183E-4</v>
      </c>
      <c r="E215" s="9">
        <v>45162</v>
      </c>
      <c r="F215" s="10">
        <v>413776.27470000001</v>
      </c>
      <c r="G215" s="10">
        <v>6324713.96</v>
      </c>
      <c r="H215" s="57"/>
      <c r="I215" s="45">
        <v>0</v>
      </c>
      <c r="J215" s="99"/>
      <c r="K215" s="89"/>
      <c r="L215" s="91"/>
      <c r="M215" s="93"/>
    </row>
    <row r="216" spans="1:17" ht="15" thickBot="1" x14ac:dyDescent="0.4">
      <c r="A216" s="105"/>
      <c r="B216" s="16" t="s">
        <v>244</v>
      </c>
      <c r="C216" s="17">
        <v>6.9560185185185183E-2</v>
      </c>
      <c r="D216" s="18">
        <f t="shared" si="5"/>
        <v>1.1574074074074958E-4</v>
      </c>
      <c r="E216" s="19">
        <v>45162</v>
      </c>
      <c r="F216" s="20">
        <v>413775.86300000001</v>
      </c>
      <c r="G216" s="20">
        <v>6324715.2309999997</v>
      </c>
      <c r="H216" s="59"/>
      <c r="I216" s="49">
        <v>0</v>
      </c>
      <c r="J216" s="100"/>
      <c r="K216" s="90"/>
      <c r="L216" s="92"/>
      <c r="M216" s="94"/>
    </row>
    <row r="217" spans="1:17" x14ac:dyDescent="0.35">
      <c r="A217" s="104" t="s">
        <v>245</v>
      </c>
      <c r="B217" s="11" t="s">
        <v>246</v>
      </c>
      <c r="C217" s="12">
        <v>0.92326388888888899</v>
      </c>
      <c r="D217" s="3"/>
      <c r="E217" s="14">
        <v>45164</v>
      </c>
      <c r="F217" s="15">
        <v>405125.6606</v>
      </c>
      <c r="G217" s="15">
        <v>6325382.4340000004</v>
      </c>
      <c r="H217" s="58"/>
      <c r="I217" s="48">
        <v>0</v>
      </c>
      <c r="J217" s="98">
        <v>62.16214968904584</v>
      </c>
      <c r="K217" s="101">
        <v>3034.8828466265491</v>
      </c>
      <c r="L217" s="102" t="str">
        <f>SUBSTITUTE(Q217, "m2", "m" &amp; CHAR(178))</f>
        <v>&gt;25m²</v>
      </c>
      <c r="M217" s="103">
        <f>I217/K217</f>
        <v>0</v>
      </c>
      <c r="Q217" s="77" t="s">
        <v>12</v>
      </c>
    </row>
    <row r="218" spans="1:17" x14ac:dyDescent="0.35">
      <c r="A218" s="104"/>
      <c r="B218" s="6" t="s">
        <v>247</v>
      </c>
      <c r="C218" s="7">
        <v>0.92337962962962961</v>
      </c>
      <c r="D218" s="8">
        <f t="shared" ref="D218:D241" si="6">C218-C217</f>
        <v>1.157407407406108E-4</v>
      </c>
      <c r="E218" s="14">
        <v>45164</v>
      </c>
      <c r="F218" s="10">
        <v>405128.52240000002</v>
      </c>
      <c r="G218" s="10">
        <v>6325383.1629999997</v>
      </c>
      <c r="H218" s="57" t="s">
        <v>248</v>
      </c>
      <c r="I218" s="45">
        <v>0</v>
      </c>
      <c r="J218" s="99"/>
      <c r="K218" s="89"/>
      <c r="L218" s="91"/>
      <c r="M218" s="93"/>
      <c r="Q218" s="72"/>
    </row>
    <row r="219" spans="1:17" x14ac:dyDescent="0.35">
      <c r="A219" s="104"/>
      <c r="B219" s="6" t="s">
        <v>249</v>
      </c>
      <c r="C219" s="7">
        <v>0.9234837962962964</v>
      </c>
      <c r="D219" s="8">
        <f t="shared" si="6"/>
        <v>1.0416666666679397E-4</v>
      </c>
      <c r="E219" s="14">
        <v>45164</v>
      </c>
      <c r="F219" s="10">
        <v>405130.75189999997</v>
      </c>
      <c r="G219" s="10">
        <v>6325383.6289999997</v>
      </c>
      <c r="H219" s="57"/>
      <c r="I219" s="45">
        <v>0</v>
      </c>
      <c r="J219" s="99"/>
      <c r="K219" s="89"/>
      <c r="L219" s="91"/>
      <c r="M219" s="93"/>
      <c r="Q219" s="72"/>
    </row>
    <row r="220" spans="1:17" x14ac:dyDescent="0.35">
      <c r="A220" s="104"/>
      <c r="B220" s="6" t="s">
        <v>250</v>
      </c>
      <c r="C220" s="7">
        <v>0.92361111111111116</v>
      </c>
      <c r="D220" s="8">
        <f t="shared" si="6"/>
        <v>1.273148148147607E-4</v>
      </c>
      <c r="E220" s="14">
        <v>45164</v>
      </c>
      <c r="F220" s="10">
        <v>405133.50559999997</v>
      </c>
      <c r="G220" s="10">
        <v>6325384.2719999999</v>
      </c>
      <c r="H220" s="57"/>
      <c r="I220" s="45">
        <v>0</v>
      </c>
      <c r="J220" s="99"/>
      <c r="K220" s="89"/>
      <c r="L220" s="91"/>
      <c r="M220" s="93"/>
      <c r="Q220" s="72"/>
    </row>
    <row r="221" spans="1:17" x14ac:dyDescent="0.35">
      <c r="A221" s="104"/>
      <c r="B221" s="6" t="s">
        <v>251</v>
      </c>
      <c r="C221" s="7">
        <v>0.92372685185185188</v>
      </c>
      <c r="D221" s="8">
        <f t="shared" si="6"/>
        <v>1.1574074074072183E-4</v>
      </c>
      <c r="E221" s="14">
        <v>45164</v>
      </c>
      <c r="F221" s="10">
        <v>405135.7856</v>
      </c>
      <c r="G221" s="10">
        <v>6325384.7510000002</v>
      </c>
      <c r="H221" s="57"/>
      <c r="I221" s="45">
        <v>0</v>
      </c>
      <c r="J221" s="99"/>
      <c r="K221" s="89"/>
      <c r="L221" s="91"/>
      <c r="M221" s="93"/>
      <c r="Q221" s="72"/>
    </row>
    <row r="222" spans="1:17" x14ac:dyDescent="0.35">
      <c r="A222" s="104"/>
      <c r="B222" s="11" t="s">
        <v>252</v>
      </c>
      <c r="C222" s="12">
        <v>0.92385416666666664</v>
      </c>
      <c r="D222" s="8">
        <f t="shared" si="6"/>
        <v>1.273148148147607E-4</v>
      </c>
      <c r="E222" s="14">
        <v>45164</v>
      </c>
      <c r="F222" s="15">
        <v>405138.62410000002</v>
      </c>
      <c r="G222" s="15">
        <v>6325385.2350000003</v>
      </c>
      <c r="H222" s="58"/>
      <c r="I222" s="48">
        <v>0</v>
      </c>
      <c r="J222" s="99"/>
      <c r="K222" s="89"/>
      <c r="L222" s="91"/>
      <c r="M222" s="93"/>
      <c r="Q222" s="72"/>
    </row>
    <row r="223" spans="1:17" x14ac:dyDescent="0.35">
      <c r="A223" s="104"/>
      <c r="B223" s="6" t="s">
        <v>253</v>
      </c>
      <c r="C223" s="7">
        <v>0.92394675925925929</v>
      </c>
      <c r="D223" s="8">
        <f t="shared" si="6"/>
        <v>9.2592592592644074E-5</v>
      </c>
      <c r="E223" s="14">
        <v>45164</v>
      </c>
      <c r="F223" s="10">
        <v>405140.28820000001</v>
      </c>
      <c r="G223" s="10">
        <v>6325385.5949999997</v>
      </c>
      <c r="H223" s="57"/>
      <c r="I223" s="45">
        <v>0</v>
      </c>
      <c r="J223" s="99"/>
      <c r="K223" s="89"/>
      <c r="L223" s="91"/>
      <c r="M223" s="93"/>
      <c r="Q223" s="72"/>
    </row>
    <row r="224" spans="1:17" x14ac:dyDescent="0.35">
      <c r="A224" s="104"/>
      <c r="B224" s="6" t="s">
        <v>254</v>
      </c>
      <c r="C224" s="7">
        <v>0.92407407407407405</v>
      </c>
      <c r="D224" s="8">
        <f t="shared" si="6"/>
        <v>1.273148148147607E-4</v>
      </c>
      <c r="E224" s="14">
        <v>45164</v>
      </c>
      <c r="F224" s="10">
        <v>405143.28769999999</v>
      </c>
      <c r="G224" s="10">
        <v>6325386.1909999996</v>
      </c>
      <c r="H224" s="57"/>
      <c r="I224" s="45">
        <v>0</v>
      </c>
      <c r="J224" s="99"/>
      <c r="K224" s="89"/>
      <c r="L224" s="91"/>
      <c r="M224" s="93"/>
      <c r="Q224" s="72"/>
    </row>
    <row r="225" spans="1:17" x14ac:dyDescent="0.35">
      <c r="A225" s="104"/>
      <c r="B225" s="6" t="s">
        <v>255</v>
      </c>
      <c r="C225" s="7">
        <v>0.92418981481481488</v>
      </c>
      <c r="D225" s="8">
        <f t="shared" si="6"/>
        <v>1.1574074074083285E-4</v>
      </c>
      <c r="E225" s="14">
        <v>45164</v>
      </c>
      <c r="F225" s="10">
        <v>405145.91239999997</v>
      </c>
      <c r="G225" s="10">
        <v>6325386.7949999999</v>
      </c>
      <c r="H225" s="57"/>
      <c r="I225" s="45">
        <v>0</v>
      </c>
      <c r="J225" s="99"/>
      <c r="K225" s="89"/>
      <c r="L225" s="91"/>
      <c r="M225" s="93"/>
      <c r="Q225" s="72"/>
    </row>
    <row r="226" spans="1:17" x14ac:dyDescent="0.35">
      <c r="A226" s="104"/>
      <c r="B226" s="6" t="s">
        <v>256</v>
      </c>
      <c r="C226" s="7">
        <v>0.92429398148148145</v>
      </c>
      <c r="D226" s="8">
        <f t="shared" si="6"/>
        <v>1.0416666666657193E-4</v>
      </c>
      <c r="E226" s="14">
        <v>45164</v>
      </c>
      <c r="F226" s="10">
        <v>405147.97360000003</v>
      </c>
      <c r="G226" s="10">
        <v>6325387.5410000002</v>
      </c>
      <c r="H226" s="57"/>
      <c r="I226" s="45">
        <v>0</v>
      </c>
      <c r="J226" s="99"/>
      <c r="K226" s="89"/>
      <c r="L226" s="91"/>
      <c r="M226" s="93"/>
      <c r="Q226" s="72"/>
    </row>
    <row r="227" spans="1:17" x14ac:dyDescent="0.35">
      <c r="A227" s="104"/>
      <c r="B227" s="6" t="s">
        <v>257</v>
      </c>
      <c r="C227" s="7">
        <v>0.92442129629629621</v>
      </c>
      <c r="D227" s="8">
        <f t="shared" si="6"/>
        <v>1.273148148147607E-4</v>
      </c>
      <c r="E227" s="14">
        <v>45164</v>
      </c>
      <c r="F227" s="10">
        <v>405150.72369999997</v>
      </c>
      <c r="G227" s="10">
        <v>6325388.3169999998</v>
      </c>
      <c r="H227" s="57"/>
      <c r="I227" s="45">
        <v>0</v>
      </c>
      <c r="J227" s="99"/>
      <c r="K227" s="89"/>
      <c r="L227" s="91"/>
      <c r="M227" s="93"/>
      <c r="Q227" s="72"/>
    </row>
    <row r="228" spans="1:17" x14ac:dyDescent="0.35">
      <c r="A228" s="104"/>
      <c r="B228" s="6" t="s">
        <v>258</v>
      </c>
      <c r="C228" s="7">
        <v>0.92453703703703705</v>
      </c>
      <c r="D228" s="8">
        <f t="shared" si="6"/>
        <v>1.1574074074083285E-4</v>
      </c>
      <c r="E228" s="14">
        <v>45164</v>
      </c>
      <c r="F228" s="10">
        <v>405153.31910000002</v>
      </c>
      <c r="G228" s="10">
        <v>6325388.659</v>
      </c>
      <c r="H228" s="57"/>
      <c r="I228" s="45">
        <v>0</v>
      </c>
      <c r="J228" s="99"/>
      <c r="K228" s="89"/>
      <c r="L228" s="91"/>
      <c r="M228" s="93"/>
      <c r="Q228" s="72"/>
    </row>
    <row r="229" spans="1:17" x14ac:dyDescent="0.35">
      <c r="A229" s="104"/>
      <c r="B229" s="6" t="s">
        <v>259</v>
      </c>
      <c r="C229" s="7">
        <v>0.92465277777777777</v>
      </c>
      <c r="D229" s="8">
        <f t="shared" si="6"/>
        <v>1.1574074074072183E-4</v>
      </c>
      <c r="E229" s="14">
        <v>45164</v>
      </c>
      <c r="F229" s="10">
        <v>405155.2452</v>
      </c>
      <c r="G229" s="10">
        <v>6325389.4239999996</v>
      </c>
      <c r="H229" s="57"/>
      <c r="I229" s="45">
        <v>0</v>
      </c>
      <c r="J229" s="99"/>
      <c r="K229" s="89"/>
      <c r="L229" s="91"/>
      <c r="M229" s="93"/>
      <c r="Q229" s="72"/>
    </row>
    <row r="230" spans="1:17" x14ac:dyDescent="0.35">
      <c r="A230" s="104"/>
      <c r="B230" s="6" t="s">
        <v>260</v>
      </c>
      <c r="C230" s="7">
        <v>0.92480324074074083</v>
      </c>
      <c r="D230" s="8">
        <f t="shared" si="6"/>
        <v>1.504629629630605E-4</v>
      </c>
      <c r="E230" s="14">
        <v>45164</v>
      </c>
      <c r="F230" s="10">
        <v>405158.98220000003</v>
      </c>
      <c r="G230" s="10">
        <v>6325389.8480000002</v>
      </c>
      <c r="H230" s="57"/>
      <c r="I230" s="45">
        <v>0</v>
      </c>
      <c r="J230" s="99"/>
      <c r="K230" s="89"/>
      <c r="L230" s="91"/>
      <c r="M230" s="93"/>
      <c r="Q230" s="72"/>
    </row>
    <row r="231" spans="1:17" x14ac:dyDescent="0.35">
      <c r="A231" s="104"/>
      <c r="B231" s="6" t="s">
        <v>261</v>
      </c>
      <c r="C231" s="7">
        <v>0.92488425925925932</v>
      </c>
      <c r="D231" s="8">
        <f t="shared" si="6"/>
        <v>8.1018518518494176E-5</v>
      </c>
      <c r="E231" s="14">
        <v>45164</v>
      </c>
      <c r="F231" s="10">
        <v>405160.55489999999</v>
      </c>
      <c r="G231" s="10">
        <v>6325390.2570000002</v>
      </c>
      <c r="H231" s="57"/>
      <c r="I231" s="45">
        <v>0</v>
      </c>
      <c r="J231" s="99"/>
      <c r="K231" s="89"/>
      <c r="L231" s="91"/>
      <c r="M231" s="93"/>
      <c r="Q231" s="72"/>
    </row>
    <row r="232" spans="1:17" x14ac:dyDescent="0.35">
      <c r="A232" s="104"/>
      <c r="B232" s="6" t="s">
        <v>262</v>
      </c>
      <c r="C232" s="7">
        <v>0.92499999999999993</v>
      </c>
      <c r="D232" s="8">
        <f t="shared" si="6"/>
        <v>1.157407407406108E-4</v>
      </c>
      <c r="E232" s="14">
        <v>45164</v>
      </c>
      <c r="F232" s="10">
        <v>405162.8481</v>
      </c>
      <c r="G232" s="10">
        <v>6325390.8789999997</v>
      </c>
      <c r="H232" s="61"/>
      <c r="I232" s="45">
        <v>0</v>
      </c>
      <c r="J232" s="99"/>
      <c r="K232" s="89"/>
      <c r="L232" s="91"/>
      <c r="M232" s="93"/>
      <c r="Q232" s="72"/>
    </row>
    <row r="233" spans="1:17" x14ac:dyDescent="0.35">
      <c r="A233" s="104"/>
      <c r="B233" s="6" t="s">
        <v>263</v>
      </c>
      <c r="C233" s="7">
        <v>0.92515046296296299</v>
      </c>
      <c r="D233" s="8">
        <f t="shared" si="6"/>
        <v>1.504629629630605E-4</v>
      </c>
      <c r="E233" s="14">
        <v>45164</v>
      </c>
      <c r="F233" s="10">
        <v>405166.33490000002</v>
      </c>
      <c r="G233" s="10">
        <v>6325391.665</v>
      </c>
      <c r="H233" s="57"/>
      <c r="I233" s="45">
        <v>0</v>
      </c>
      <c r="J233" s="99"/>
      <c r="K233" s="89"/>
      <c r="L233" s="91"/>
      <c r="M233" s="93"/>
      <c r="Q233" s="72"/>
    </row>
    <row r="234" spans="1:17" x14ac:dyDescent="0.35">
      <c r="A234" s="104"/>
      <c r="B234" s="6" t="s">
        <v>264</v>
      </c>
      <c r="C234" s="7">
        <v>0.92523148148148149</v>
      </c>
      <c r="D234" s="8">
        <f t="shared" si="6"/>
        <v>8.1018518518494176E-5</v>
      </c>
      <c r="E234" s="14">
        <v>45164</v>
      </c>
      <c r="F234" s="10">
        <v>405168.0894</v>
      </c>
      <c r="G234" s="10">
        <v>6325392.1370000001</v>
      </c>
      <c r="H234" s="57"/>
      <c r="I234" s="45">
        <v>0</v>
      </c>
      <c r="J234" s="99"/>
      <c r="K234" s="89"/>
      <c r="L234" s="91"/>
      <c r="M234" s="93"/>
      <c r="Q234" s="72"/>
    </row>
    <row r="235" spans="1:17" x14ac:dyDescent="0.35">
      <c r="A235" s="104"/>
      <c r="B235" s="6" t="s">
        <v>265</v>
      </c>
      <c r="C235" s="7">
        <v>0.92535879629629625</v>
      </c>
      <c r="D235" s="8">
        <f t="shared" si="6"/>
        <v>1.273148148147607E-4</v>
      </c>
      <c r="E235" s="14">
        <v>45164</v>
      </c>
      <c r="F235" s="10">
        <v>405170.74790000002</v>
      </c>
      <c r="G235" s="10">
        <v>6325392.5180000002</v>
      </c>
      <c r="H235" s="57"/>
      <c r="I235" s="45">
        <v>0</v>
      </c>
      <c r="J235" s="99"/>
      <c r="K235" s="89"/>
      <c r="L235" s="91"/>
      <c r="M235" s="93"/>
      <c r="Q235" s="72"/>
    </row>
    <row r="236" spans="1:17" x14ac:dyDescent="0.35">
      <c r="A236" s="104"/>
      <c r="B236" s="6" t="s">
        <v>266</v>
      </c>
      <c r="C236" s="7">
        <v>0.92546296296296304</v>
      </c>
      <c r="D236" s="8">
        <f t="shared" si="6"/>
        <v>1.0416666666679397E-4</v>
      </c>
      <c r="E236" s="14">
        <v>45164</v>
      </c>
      <c r="F236" s="10">
        <v>405172.98310000001</v>
      </c>
      <c r="G236" s="10">
        <v>6325393.1770000001</v>
      </c>
      <c r="H236" s="57"/>
      <c r="I236" s="45">
        <v>0</v>
      </c>
      <c r="J236" s="99"/>
      <c r="K236" s="89"/>
      <c r="L236" s="91"/>
      <c r="M236" s="93"/>
      <c r="Q236" s="72"/>
    </row>
    <row r="237" spans="1:17" x14ac:dyDescent="0.35">
      <c r="A237" s="104"/>
      <c r="B237" s="6" t="s">
        <v>267</v>
      </c>
      <c r="C237" s="7">
        <v>0.92556712962962961</v>
      </c>
      <c r="D237" s="8">
        <f t="shared" si="6"/>
        <v>1.0416666666657193E-4</v>
      </c>
      <c r="E237" s="14">
        <v>45164</v>
      </c>
      <c r="F237" s="10">
        <v>405175.46470000001</v>
      </c>
      <c r="G237" s="10">
        <v>6325393.7999999998</v>
      </c>
      <c r="H237" s="57"/>
      <c r="I237" s="45">
        <v>0</v>
      </c>
      <c r="J237" s="99"/>
      <c r="K237" s="89"/>
      <c r="L237" s="91"/>
      <c r="M237" s="93"/>
      <c r="Q237" s="72"/>
    </row>
    <row r="238" spans="1:17" x14ac:dyDescent="0.35">
      <c r="A238" s="104"/>
      <c r="B238" s="6" t="s">
        <v>268</v>
      </c>
      <c r="C238" s="7">
        <v>0.92569444444444438</v>
      </c>
      <c r="D238" s="8">
        <f t="shared" si="6"/>
        <v>1.273148148147607E-4</v>
      </c>
      <c r="E238" s="14">
        <v>45164</v>
      </c>
      <c r="F238" s="10">
        <v>405178.68979999999</v>
      </c>
      <c r="G238" s="10">
        <v>6325394.324</v>
      </c>
      <c r="H238" s="57"/>
      <c r="I238" s="45">
        <v>0</v>
      </c>
      <c r="J238" s="99"/>
      <c r="K238" s="89"/>
      <c r="L238" s="91"/>
      <c r="M238" s="93"/>
      <c r="Q238" s="72"/>
    </row>
    <row r="239" spans="1:17" x14ac:dyDescent="0.35">
      <c r="A239" s="104"/>
      <c r="B239" s="6" t="s">
        <v>269</v>
      </c>
      <c r="C239" s="7">
        <v>0.92581018518518521</v>
      </c>
      <c r="D239" s="8">
        <f t="shared" si="6"/>
        <v>1.1574074074083285E-4</v>
      </c>
      <c r="E239" s="14">
        <v>45164</v>
      </c>
      <c r="F239" s="10">
        <v>405180.93</v>
      </c>
      <c r="G239" s="10">
        <v>6325395.1960000005</v>
      </c>
      <c r="H239" s="57"/>
      <c r="I239" s="45">
        <v>0</v>
      </c>
      <c r="J239" s="99"/>
      <c r="K239" s="89"/>
      <c r="L239" s="91"/>
      <c r="M239" s="93"/>
      <c r="Q239" s="72"/>
    </row>
    <row r="240" spans="1:17" x14ac:dyDescent="0.35">
      <c r="A240" s="104"/>
      <c r="B240" s="6" t="s">
        <v>270</v>
      </c>
      <c r="C240" s="7">
        <v>0.92592592592592593</v>
      </c>
      <c r="D240" s="8">
        <f t="shared" si="6"/>
        <v>1.1574074074072183E-4</v>
      </c>
      <c r="E240" s="14">
        <v>45164</v>
      </c>
      <c r="F240" s="10">
        <v>405183.58289999998</v>
      </c>
      <c r="G240" s="10">
        <v>6325395.6560000004</v>
      </c>
      <c r="H240" s="57"/>
      <c r="I240" s="45">
        <v>0</v>
      </c>
      <c r="J240" s="99"/>
      <c r="K240" s="89"/>
      <c r="L240" s="91"/>
      <c r="M240" s="93"/>
      <c r="Q240" s="72"/>
    </row>
    <row r="241" spans="1:17" ht="15" thickBot="1" x14ac:dyDescent="0.4">
      <c r="A241" s="105"/>
      <c r="B241" s="16" t="s">
        <v>271</v>
      </c>
      <c r="C241" s="17">
        <v>0.92604166666666676</v>
      </c>
      <c r="D241" s="18">
        <f t="shared" si="6"/>
        <v>1.1574074074083285E-4</v>
      </c>
      <c r="E241" s="28">
        <v>45164</v>
      </c>
      <c r="F241" s="20">
        <v>405186.24920000002</v>
      </c>
      <c r="G241" s="20">
        <v>6325396.3320000004</v>
      </c>
      <c r="H241" s="59"/>
      <c r="I241" s="49">
        <v>0</v>
      </c>
      <c r="J241" s="100"/>
      <c r="K241" s="90"/>
      <c r="L241" s="92"/>
      <c r="M241" s="94"/>
      <c r="Q241" s="73"/>
    </row>
    <row r="242" spans="1:17" x14ac:dyDescent="0.35">
      <c r="A242" s="95" t="s">
        <v>272</v>
      </c>
      <c r="B242" s="11" t="s">
        <v>273</v>
      </c>
      <c r="C242" s="13">
        <v>0.23599537037037036</v>
      </c>
      <c r="D242" s="29"/>
      <c r="E242" s="14">
        <v>45162</v>
      </c>
      <c r="F242" s="15">
        <v>412243.2807</v>
      </c>
      <c r="G242" s="15">
        <v>6325443.0839999998</v>
      </c>
      <c r="H242" s="58"/>
      <c r="I242" s="48">
        <v>0</v>
      </c>
      <c r="J242" s="98">
        <v>238.36887442070773</v>
      </c>
      <c r="K242" s="101">
        <v>44626.103962560934</v>
      </c>
      <c r="L242" s="102" t="s">
        <v>597</v>
      </c>
      <c r="M242" s="103">
        <f>29/K242</f>
        <v>6.4984386771315609E-4</v>
      </c>
      <c r="Q242" s="77" t="s">
        <v>12</v>
      </c>
    </row>
    <row r="243" spans="1:17" x14ac:dyDescent="0.35">
      <c r="A243" s="96"/>
      <c r="B243" s="6" t="s">
        <v>274</v>
      </c>
      <c r="C243" s="7">
        <v>0.23611111111111113</v>
      </c>
      <c r="D243" s="8">
        <f t="shared" ref="D243:D306" si="7">C243-C242</f>
        <v>1.1574074074077734E-4</v>
      </c>
      <c r="E243" s="14">
        <v>45162</v>
      </c>
      <c r="F243" s="10">
        <v>412244.50819999998</v>
      </c>
      <c r="G243" s="10">
        <v>6325444.0039999997</v>
      </c>
      <c r="H243" s="57"/>
      <c r="I243" s="45">
        <v>0</v>
      </c>
      <c r="J243" s="99"/>
      <c r="K243" s="89"/>
      <c r="L243" s="91"/>
      <c r="M243" s="93"/>
      <c r="Q243" s="72"/>
    </row>
    <row r="244" spans="1:17" x14ac:dyDescent="0.35">
      <c r="A244" s="96"/>
      <c r="B244" s="25" t="s">
        <v>275</v>
      </c>
      <c r="C244" s="26">
        <v>0.23622685185185185</v>
      </c>
      <c r="D244" s="8">
        <f t="shared" si="7"/>
        <v>1.1574074074072183E-4</v>
      </c>
      <c r="E244" s="14">
        <v>45162</v>
      </c>
      <c r="F244" s="27">
        <v>412245.59570000001</v>
      </c>
      <c r="G244" s="27">
        <v>6325444.8660000004</v>
      </c>
      <c r="H244" s="60"/>
      <c r="I244" s="50">
        <v>0</v>
      </c>
      <c r="J244" s="99"/>
      <c r="K244" s="89"/>
      <c r="L244" s="91"/>
      <c r="M244" s="93"/>
      <c r="Q244" s="72"/>
    </row>
    <row r="245" spans="1:17" x14ac:dyDescent="0.35">
      <c r="A245" s="96"/>
      <c r="B245" s="6" t="s">
        <v>276</v>
      </c>
      <c r="C245" s="7">
        <v>0.2363425925925926</v>
      </c>
      <c r="D245" s="8">
        <f t="shared" si="7"/>
        <v>1.1574074074074958E-4</v>
      </c>
      <c r="E245" s="9">
        <v>45162</v>
      </c>
      <c r="F245" s="10">
        <v>412246.75939999998</v>
      </c>
      <c r="G245" s="10">
        <v>6325445.8810000001</v>
      </c>
      <c r="H245" s="57"/>
      <c r="I245" s="45">
        <v>0</v>
      </c>
      <c r="J245" s="99"/>
      <c r="K245" s="89"/>
      <c r="L245" s="91"/>
      <c r="M245" s="93"/>
      <c r="Q245" s="72"/>
    </row>
    <row r="246" spans="1:17" x14ac:dyDescent="0.35">
      <c r="A246" s="96"/>
      <c r="B246" s="11" t="s">
        <v>277</v>
      </c>
      <c r="C246" s="30">
        <v>0.23645833333333333</v>
      </c>
      <c r="D246" s="13">
        <f t="shared" si="7"/>
        <v>1.1574074074072183E-4</v>
      </c>
      <c r="E246" s="14">
        <v>45162</v>
      </c>
      <c r="F246" s="15">
        <v>412247.60499999998</v>
      </c>
      <c r="G246" s="15">
        <v>6325446.6370000001</v>
      </c>
      <c r="H246" s="58"/>
      <c r="I246" s="48">
        <v>0</v>
      </c>
      <c r="J246" s="99"/>
      <c r="K246" s="89"/>
      <c r="L246" s="91"/>
      <c r="M246" s="93"/>
      <c r="Q246" s="72"/>
    </row>
    <row r="247" spans="1:17" x14ac:dyDescent="0.35">
      <c r="A247" s="96"/>
      <c r="B247" s="6" t="s">
        <v>278</v>
      </c>
      <c r="C247" s="31">
        <v>0.23657407407407408</v>
      </c>
      <c r="D247" s="8">
        <f t="shared" si="7"/>
        <v>1.1574074074074958E-4</v>
      </c>
      <c r="E247" s="14">
        <v>45162</v>
      </c>
      <c r="F247" s="10">
        <v>412248.4645</v>
      </c>
      <c r="G247" s="10">
        <v>6325447.5700000003</v>
      </c>
      <c r="H247" s="57"/>
      <c r="I247" s="45">
        <v>0</v>
      </c>
      <c r="J247" s="99"/>
      <c r="K247" s="89"/>
      <c r="L247" s="91"/>
      <c r="M247" s="93"/>
      <c r="Q247" s="72"/>
    </row>
    <row r="248" spans="1:17" x14ac:dyDescent="0.35">
      <c r="A248" s="96"/>
      <c r="B248" s="6" t="s">
        <v>279</v>
      </c>
      <c r="C248" s="31">
        <v>0.2366898148148148</v>
      </c>
      <c r="D248" s="8">
        <f t="shared" si="7"/>
        <v>1.1574074074072183E-4</v>
      </c>
      <c r="E248" s="14">
        <v>45162</v>
      </c>
      <c r="F248" s="10">
        <v>412249.00880000001</v>
      </c>
      <c r="G248" s="10">
        <v>6325448.5199999996</v>
      </c>
      <c r="H248" s="57"/>
      <c r="I248" s="45">
        <v>0</v>
      </c>
      <c r="J248" s="99"/>
      <c r="K248" s="89"/>
      <c r="L248" s="91"/>
      <c r="M248" s="93"/>
      <c r="Q248" s="72"/>
    </row>
    <row r="249" spans="1:17" x14ac:dyDescent="0.35">
      <c r="A249" s="96"/>
      <c r="B249" s="6" t="s">
        <v>280</v>
      </c>
      <c r="C249" s="31">
        <v>0.23680555555555557</v>
      </c>
      <c r="D249" s="8">
        <f t="shared" si="7"/>
        <v>1.1574074074077734E-4</v>
      </c>
      <c r="E249" s="14">
        <v>45162</v>
      </c>
      <c r="F249" s="10">
        <v>412249.57429999998</v>
      </c>
      <c r="G249" s="10">
        <v>6325449.1140000001</v>
      </c>
      <c r="H249" s="57"/>
      <c r="I249" s="45">
        <v>0</v>
      </c>
      <c r="J249" s="99"/>
      <c r="K249" s="89"/>
      <c r="L249" s="91"/>
      <c r="M249" s="93"/>
      <c r="Q249" s="72"/>
    </row>
    <row r="250" spans="1:17" x14ac:dyDescent="0.35">
      <c r="A250" s="96"/>
      <c r="B250" s="6" t="s">
        <v>281</v>
      </c>
      <c r="C250" s="31">
        <v>0.2369212962962963</v>
      </c>
      <c r="D250" s="8">
        <f t="shared" si="7"/>
        <v>1.1574074074072183E-4</v>
      </c>
      <c r="E250" s="14">
        <v>45162</v>
      </c>
      <c r="F250" s="10">
        <v>412250.11450000003</v>
      </c>
      <c r="G250" s="10">
        <v>6325449.818</v>
      </c>
      <c r="H250" s="57"/>
      <c r="I250" s="45">
        <v>0</v>
      </c>
      <c r="J250" s="99"/>
      <c r="K250" s="89"/>
      <c r="L250" s="91"/>
      <c r="M250" s="93"/>
      <c r="Q250" s="72"/>
    </row>
    <row r="251" spans="1:17" x14ac:dyDescent="0.35">
      <c r="A251" s="96"/>
      <c r="B251" s="6" t="s">
        <v>282</v>
      </c>
      <c r="C251" s="31">
        <v>0.23703703703703705</v>
      </c>
      <c r="D251" s="8">
        <f t="shared" si="7"/>
        <v>1.1574074074074958E-4</v>
      </c>
      <c r="E251" s="14">
        <v>45162</v>
      </c>
      <c r="F251" s="10">
        <v>412250.96169999999</v>
      </c>
      <c r="G251" s="10">
        <v>6325450.7980000004</v>
      </c>
      <c r="H251" s="57"/>
      <c r="I251" s="45">
        <v>0</v>
      </c>
      <c r="J251" s="99"/>
      <c r="K251" s="89"/>
      <c r="L251" s="91"/>
      <c r="M251" s="93"/>
      <c r="Q251" s="72"/>
    </row>
    <row r="252" spans="1:17" x14ac:dyDescent="0.35">
      <c r="A252" s="96"/>
      <c r="B252" s="6" t="s">
        <v>283</v>
      </c>
      <c r="C252" s="31">
        <v>0.23715277777777777</v>
      </c>
      <c r="D252" s="8">
        <f t="shared" si="7"/>
        <v>1.1574074074072183E-4</v>
      </c>
      <c r="E252" s="14">
        <v>45162</v>
      </c>
      <c r="F252" s="10">
        <v>412251.91619999998</v>
      </c>
      <c r="G252" s="10">
        <v>6325451.773</v>
      </c>
      <c r="H252" s="57" t="s">
        <v>284</v>
      </c>
      <c r="I252" s="45">
        <v>1</v>
      </c>
      <c r="J252" s="99"/>
      <c r="K252" s="89"/>
      <c r="L252" s="91"/>
      <c r="M252" s="93"/>
      <c r="Q252" s="72"/>
    </row>
    <row r="253" spans="1:17" x14ac:dyDescent="0.35">
      <c r="A253" s="96"/>
      <c r="B253" s="6" t="s">
        <v>285</v>
      </c>
      <c r="C253" s="31">
        <v>0.23726851851851852</v>
      </c>
      <c r="D253" s="8">
        <f t="shared" si="7"/>
        <v>1.1574074074074958E-4</v>
      </c>
      <c r="E253" s="14">
        <v>45162</v>
      </c>
      <c r="F253" s="10">
        <v>412253.09470000002</v>
      </c>
      <c r="G253" s="10">
        <v>6325453.1179999998</v>
      </c>
      <c r="H253" s="57"/>
      <c r="I253" s="45">
        <v>0</v>
      </c>
      <c r="J253" s="99"/>
      <c r="K253" s="89"/>
      <c r="L253" s="91"/>
      <c r="M253" s="93"/>
      <c r="Q253" s="72"/>
    </row>
    <row r="254" spans="1:17" x14ac:dyDescent="0.35">
      <c r="A254" s="96"/>
      <c r="B254" s="6" t="s">
        <v>286</v>
      </c>
      <c r="C254" s="31">
        <v>0.23738425925925924</v>
      </c>
      <c r="D254" s="8">
        <f t="shared" si="7"/>
        <v>1.1574074074072183E-4</v>
      </c>
      <c r="E254" s="14">
        <v>45162</v>
      </c>
      <c r="F254" s="10">
        <v>412253.70569999999</v>
      </c>
      <c r="G254" s="10">
        <v>6325453.8210000005</v>
      </c>
      <c r="H254" s="57"/>
      <c r="I254" s="45">
        <v>0</v>
      </c>
      <c r="J254" s="99"/>
      <c r="K254" s="89"/>
      <c r="L254" s="91"/>
      <c r="M254" s="93"/>
      <c r="Q254" s="72"/>
    </row>
    <row r="255" spans="1:17" x14ac:dyDescent="0.35">
      <c r="A255" s="96"/>
      <c r="B255" s="6" t="s">
        <v>287</v>
      </c>
      <c r="C255" s="31">
        <v>0.23750000000000002</v>
      </c>
      <c r="D255" s="8">
        <f t="shared" si="7"/>
        <v>1.1574074074077734E-4</v>
      </c>
      <c r="E255" s="14">
        <v>45162</v>
      </c>
      <c r="F255" s="10">
        <v>412254.23100000003</v>
      </c>
      <c r="G255" s="10">
        <v>6325454.8109999998</v>
      </c>
      <c r="H255" s="57"/>
      <c r="I255" s="45">
        <v>0</v>
      </c>
      <c r="J255" s="99"/>
      <c r="K255" s="89"/>
      <c r="L255" s="91"/>
      <c r="M255" s="93"/>
      <c r="Q255" s="72"/>
    </row>
    <row r="256" spans="1:17" x14ac:dyDescent="0.35">
      <c r="A256" s="96"/>
      <c r="B256" s="6" t="s">
        <v>288</v>
      </c>
      <c r="C256" s="31">
        <v>0.23761574074074074</v>
      </c>
      <c r="D256" s="8">
        <f t="shared" si="7"/>
        <v>1.1574074074072183E-4</v>
      </c>
      <c r="E256" s="14">
        <v>45162</v>
      </c>
      <c r="F256" s="10">
        <v>412255.04869999998</v>
      </c>
      <c r="G256" s="10">
        <v>6325455.7189999996</v>
      </c>
      <c r="H256" s="57"/>
      <c r="I256" s="45">
        <v>0</v>
      </c>
      <c r="J256" s="99"/>
      <c r="K256" s="89"/>
      <c r="L256" s="91"/>
      <c r="M256" s="93"/>
      <c r="Q256" s="72"/>
    </row>
    <row r="257" spans="1:17" x14ac:dyDescent="0.35">
      <c r="A257" s="96"/>
      <c r="B257" s="6" t="s">
        <v>289</v>
      </c>
      <c r="C257" s="31">
        <v>0.23773148148148149</v>
      </c>
      <c r="D257" s="8">
        <f t="shared" si="7"/>
        <v>1.1574074074074958E-4</v>
      </c>
      <c r="E257" s="14">
        <v>45162</v>
      </c>
      <c r="F257" s="10">
        <v>412255.69439999998</v>
      </c>
      <c r="G257" s="10">
        <v>6325456.7510000002</v>
      </c>
      <c r="H257" s="57"/>
      <c r="I257" s="45">
        <v>2</v>
      </c>
      <c r="J257" s="99"/>
      <c r="K257" s="89"/>
      <c r="L257" s="91"/>
      <c r="M257" s="93"/>
      <c r="Q257" s="72"/>
    </row>
    <row r="258" spans="1:17" x14ac:dyDescent="0.35">
      <c r="A258" s="96"/>
      <c r="B258" s="6" t="s">
        <v>290</v>
      </c>
      <c r="C258" s="31">
        <v>0.23784722222222221</v>
      </c>
      <c r="D258" s="8">
        <f t="shared" si="7"/>
        <v>1.1574074074072183E-4</v>
      </c>
      <c r="E258" s="14">
        <v>45162</v>
      </c>
      <c r="F258" s="10">
        <v>412256.04920000001</v>
      </c>
      <c r="G258" s="10">
        <v>6325457.4340000004</v>
      </c>
      <c r="H258" s="57"/>
      <c r="I258" s="45">
        <v>0</v>
      </c>
      <c r="J258" s="99"/>
      <c r="K258" s="89"/>
      <c r="L258" s="91"/>
      <c r="M258" s="93"/>
      <c r="Q258" s="72"/>
    </row>
    <row r="259" spans="1:17" x14ac:dyDescent="0.35">
      <c r="A259" s="96"/>
      <c r="B259" s="6" t="s">
        <v>291</v>
      </c>
      <c r="C259" s="31">
        <v>0.23796296296296296</v>
      </c>
      <c r="D259" s="8">
        <f t="shared" si="7"/>
        <v>1.1574074074074958E-4</v>
      </c>
      <c r="E259" s="14">
        <v>45162</v>
      </c>
      <c r="F259" s="10">
        <v>412256.76179999998</v>
      </c>
      <c r="G259" s="10">
        <v>6325458.1940000001</v>
      </c>
      <c r="H259" s="57"/>
      <c r="I259" s="45">
        <v>1</v>
      </c>
      <c r="J259" s="99"/>
      <c r="K259" s="89"/>
      <c r="L259" s="91"/>
      <c r="M259" s="93"/>
      <c r="Q259" s="72"/>
    </row>
    <row r="260" spans="1:17" x14ac:dyDescent="0.35">
      <c r="A260" s="96"/>
      <c r="B260" s="6" t="s">
        <v>292</v>
      </c>
      <c r="C260" s="31">
        <v>0.23807870370370368</v>
      </c>
      <c r="D260" s="8">
        <f t="shared" si="7"/>
        <v>1.1574074074072183E-4</v>
      </c>
      <c r="E260" s="14">
        <v>45162</v>
      </c>
      <c r="F260" s="10">
        <v>412257.67930000002</v>
      </c>
      <c r="G260" s="10">
        <v>6325459.2470000004</v>
      </c>
      <c r="H260" s="62"/>
      <c r="I260" s="45">
        <v>0</v>
      </c>
      <c r="J260" s="99"/>
      <c r="K260" s="89"/>
      <c r="L260" s="91"/>
      <c r="M260" s="93"/>
      <c r="Q260" s="72"/>
    </row>
    <row r="261" spans="1:17" x14ac:dyDescent="0.35">
      <c r="A261" s="96"/>
      <c r="B261" s="6" t="s">
        <v>293</v>
      </c>
      <c r="C261" s="31">
        <v>0.23819444444444446</v>
      </c>
      <c r="D261" s="8">
        <f t="shared" si="7"/>
        <v>1.1574074074077734E-4</v>
      </c>
      <c r="E261" s="14">
        <v>45162</v>
      </c>
      <c r="F261" s="10">
        <v>412258.18849999999</v>
      </c>
      <c r="G261" s="10">
        <v>6325459.9649999999</v>
      </c>
      <c r="H261" s="57"/>
      <c r="I261" s="45">
        <v>0</v>
      </c>
      <c r="J261" s="99"/>
      <c r="K261" s="89"/>
      <c r="L261" s="91"/>
      <c r="M261" s="93"/>
      <c r="Q261" s="72"/>
    </row>
    <row r="262" spans="1:17" x14ac:dyDescent="0.35">
      <c r="A262" s="96"/>
      <c r="B262" s="6" t="s">
        <v>294</v>
      </c>
      <c r="C262" s="31">
        <v>0.23832175925925925</v>
      </c>
      <c r="D262" s="8">
        <f t="shared" si="7"/>
        <v>1.2731481481478846E-4</v>
      </c>
      <c r="E262" s="14">
        <v>45162</v>
      </c>
      <c r="F262" s="10">
        <v>412259.0955</v>
      </c>
      <c r="G262" s="10">
        <v>6325461.0980000002</v>
      </c>
      <c r="H262" s="57"/>
      <c r="I262" s="45">
        <v>0</v>
      </c>
      <c r="J262" s="99"/>
      <c r="K262" s="89"/>
      <c r="L262" s="91"/>
      <c r="M262" s="93"/>
      <c r="Q262" s="72"/>
    </row>
    <row r="263" spans="1:17" x14ac:dyDescent="0.35">
      <c r="A263" s="96"/>
      <c r="B263" s="6" t="s">
        <v>295</v>
      </c>
      <c r="C263" s="31">
        <v>0.23842592592592593</v>
      </c>
      <c r="D263" s="8">
        <f t="shared" si="7"/>
        <v>1.0416666666668295E-4</v>
      </c>
      <c r="E263" s="14">
        <v>45162</v>
      </c>
      <c r="F263" s="10">
        <v>412259.60210000002</v>
      </c>
      <c r="G263" s="10">
        <v>6325461.8439999996</v>
      </c>
      <c r="H263" s="57"/>
      <c r="I263" s="45">
        <v>0</v>
      </c>
      <c r="J263" s="99"/>
      <c r="K263" s="89"/>
      <c r="L263" s="91"/>
      <c r="M263" s="93"/>
      <c r="Q263" s="72"/>
    </row>
    <row r="264" spans="1:17" x14ac:dyDescent="0.35">
      <c r="A264" s="96"/>
      <c r="B264" s="6" t="s">
        <v>296</v>
      </c>
      <c r="C264" s="31">
        <v>0.23854166666666665</v>
      </c>
      <c r="D264" s="8">
        <f t="shared" si="7"/>
        <v>1.1574074074072183E-4</v>
      </c>
      <c r="E264" s="14">
        <v>45162</v>
      </c>
      <c r="F264" s="10">
        <v>412260.35849999997</v>
      </c>
      <c r="G264" s="10">
        <v>6325462.6069999998</v>
      </c>
      <c r="H264" s="57"/>
      <c r="I264" s="45">
        <v>0</v>
      </c>
      <c r="J264" s="99"/>
      <c r="K264" s="89"/>
      <c r="L264" s="91"/>
      <c r="M264" s="93"/>
      <c r="Q264" s="72"/>
    </row>
    <row r="265" spans="1:17" x14ac:dyDescent="0.35">
      <c r="A265" s="96"/>
      <c r="B265" s="6" t="s">
        <v>297</v>
      </c>
      <c r="C265" s="31">
        <v>0.2386574074074074</v>
      </c>
      <c r="D265" s="8">
        <f t="shared" si="7"/>
        <v>1.1574074074074958E-4</v>
      </c>
      <c r="E265" s="14">
        <v>45162</v>
      </c>
      <c r="F265" s="10">
        <v>412261.0331</v>
      </c>
      <c r="G265" s="10">
        <v>6325463.3789999997</v>
      </c>
      <c r="H265" s="57"/>
      <c r="I265" s="45">
        <v>0</v>
      </c>
      <c r="J265" s="99"/>
      <c r="K265" s="89"/>
      <c r="L265" s="91"/>
      <c r="M265" s="93"/>
      <c r="Q265" s="72"/>
    </row>
    <row r="266" spans="1:17" x14ac:dyDescent="0.35">
      <c r="A266" s="96"/>
      <c r="B266" s="6" t="s">
        <v>298</v>
      </c>
      <c r="C266" s="31">
        <v>0.23877314814814818</v>
      </c>
      <c r="D266" s="8">
        <f t="shared" si="7"/>
        <v>1.1574074074077734E-4</v>
      </c>
      <c r="E266" s="14">
        <v>45162</v>
      </c>
      <c r="F266" s="10">
        <v>412262.06550000003</v>
      </c>
      <c r="G266" s="10">
        <v>6325464.4780000001</v>
      </c>
      <c r="H266" s="57"/>
      <c r="I266" s="45">
        <v>0</v>
      </c>
      <c r="J266" s="99"/>
      <c r="K266" s="89"/>
      <c r="L266" s="91"/>
      <c r="M266" s="93"/>
      <c r="Q266" s="72"/>
    </row>
    <row r="267" spans="1:17" x14ac:dyDescent="0.35">
      <c r="A267" s="96"/>
      <c r="B267" s="6" t="s">
        <v>299</v>
      </c>
      <c r="C267" s="31">
        <v>0.23885416666666667</v>
      </c>
      <c r="D267" s="8">
        <f t="shared" si="7"/>
        <v>8.1018518518494176E-5</v>
      </c>
      <c r="E267" s="14">
        <v>45162</v>
      </c>
      <c r="F267" s="10">
        <v>412262.27799999999</v>
      </c>
      <c r="G267" s="10">
        <v>6325464.8550000004</v>
      </c>
      <c r="H267" s="57"/>
      <c r="I267" s="45">
        <v>0</v>
      </c>
      <c r="J267" s="99"/>
      <c r="K267" s="89"/>
      <c r="L267" s="91"/>
      <c r="M267" s="93"/>
      <c r="Q267" s="72"/>
    </row>
    <row r="268" spans="1:17" x14ac:dyDescent="0.35">
      <c r="A268" s="96"/>
      <c r="B268" s="6" t="s">
        <v>300</v>
      </c>
      <c r="C268" s="31">
        <v>0.23886574074074074</v>
      </c>
      <c r="D268" s="8">
        <f t="shared" si="7"/>
        <v>1.1574074074066631E-5</v>
      </c>
      <c r="E268" s="14">
        <v>45162</v>
      </c>
      <c r="F268" s="10">
        <v>412262.2892</v>
      </c>
      <c r="G268" s="10">
        <v>6325464.8459999999</v>
      </c>
      <c r="H268" s="57"/>
      <c r="I268" s="45">
        <v>0</v>
      </c>
      <c r="J268" s="99"/>
      <c r="K268" s="89"/>
      <c r="L268" s="91"/>
      <c r="M268" s="93"/>
      <c r="Q268" s="72"/>
    </row>
    <row r="269" spans="1:17" x14ac:dyDescent="0.35">
      <c r="A269" s="96"/>
      <c r="B269" s="6" t="s">
        <v>301</v>
      </c>
      <c r="C269" s="31">
        <v>0.23900462962962962</v>
      </c>
      <c r="D269" s="8">
        <f t="shared" si="7"/>
        <v>1.3888888888888284E-4</v>
      </c>
      <c r="E269" s="14">
        <v>45162</v>
      </c>
      <c r="F269" s="10">
        <v>412263.7561</v>
      </c>
      <c r="G269" s="10">
        <v>6325465.9759999998</v>
      </c>
      <c r="H269" s="57"/>
      <c r="I269" s="45">
        <v>0</v>
      </c>
      <c r="J269" s="99"/>
      <c r="K269" s="89"/>
      <c r="L269" s="91"/>
      <c r="M269" s="93"/>
      <c r="Q269" s="72"/>
    </row>
    <row r="270" spans="1:17" x14ac:dyDescent="0.35">
      <c r="A270" s="96"/>
      <c r="B270" s="6" t="s">
        <v>302</v>
      </c>
      <c r="C270" s="31">
        <v>0.23912037037037037</v>
      </c>
      <c r="D270" s="8">
        <f t="shared" si="7"/>
        <v>1.1574074074074958E-4</v>
      </c>
      <c r="E270" s="14">
        <v>45162</v>
      </c>
      <c r="F270" s="10">
        <v>412263.95130000002</v>
      </c>
      <c r="G270" s="10">
        <v>6325466.5779999997</v>
      </c>
      <c r="H270" s="57"/>
      <c r="I270" s="45">
        <v>0</v>
      </c>
      <c r="J270" s="99"/>
      <c r="K270" s="89"/>
      <c r="L270" s="91"/>
      <c r="M270" s="93"/>
      <c r="Q270" s="72"/>
    </row>
    <row r="271" spans="1:17" x14ac:dyDescent="0.35">
      <c r="A271" s="96"/>
      <c r="B271" s="6" t="s">
        <v>303</v>
      </c>
      <c r="C271" s="31">
        <v>0.23923611111111112</v>
      </c>
      <c r="D271" s="8">
        <f t="shared" si="7"/>
        <v>1.1574074074074958E-4</v>
      </c>
      <c r="E271" s="14">
        <v>45162</v>
      </c>
      <c r="F271" s="10">
        <v>412264.09610000002</v>
      </c>
      <c r="G271" s="10">
        <v>6325467.1660000002</v>
      </c>
      <c r="H271" s="57"/>
      <c r="I271" s="45">
        <v>0</v>
      </c>
      <c r="J271" s="99"/>
      <c r="K271" s="89"/>
      <c r="L271" s="91"/>
      <c r="M271" s="93"/>
      <c r="Q271" s="72"/>
    </row>
    <row r="272" spans="1:17" x14ac:dyDescent="0.35">
      <c r="A272" s="96"/>
      <c r="B272" s="6" t="s">
        <v>304</v>
      </c>
      <c r="C272" s="31">
        <v>0.23935185185185184</v>
      </c>
      <c r="D272" s="8">
        <f t="shared" si="7"/>
        <v>1.1574074074072183E-4</v>
      </c>
      <c r="E272" s="9">
        <v>45162</v>
      </c>
      <c r="F272" s="10">
        <v>412264.658</v>
      </c>
      <c r="G272" s="10">
        <v>6325468.1840000004</v>
      </c>
      <c r="H272" s="57"/>
      <c r="I272" s="45">
        <v>0</v>
      </c>
      <c r="J272" s="99"/>
      <c r="K272" s="89"/>
      <c r="L272" s="91"/>
      <c r="M272" s="93"/>
      <c r="Q272" s="72"/>
    </row>
    <row r="273" spans="1:17" x14ac:dyDescent="0.35">
      <c r="A273" s="96"/>
      <c r="B273" s="11" t="s">
        <v>305</v>
      </c>
      <c r="C273" s="30">
        <v>0.23947916666666669</v>
      </c>
      <c r="D273" s="13">
        <f t="shared" si="7"/>
        <v>1.2731481481484397E-4</v>
      </c>
      <c r="E273" s="14">
        <v>45162</v>
      </c>
      <c r="F273" s="15">
        <v>412265.6459</v>
      </c>
      <c r="G273" s="15">
        <v>6325469.1730000004</v>
      </c>
      <c r="H273" s="58"/>
      <c r="I273" s="48">
        <v>0</v>
      </c>
      <c r="J273" s="99"/>
      <c r="K273" s="89"/>
      <c r="L273" s="91"/>
      <c r="M273" s="93"/>
      <c r="Q273" s="72"/>
    </row>
    <row r="274" spans="1:17" x14ac:dyDescent="0.35">
      <c r="A274" s="96"/>
      <c r="B274" s="6" t="s">
        <v>306</v>
      </c>
      <c r="C274" s="31">
        <v>0.23958333333333334</v>
      </c>
      <c r="D274" s="8">
        <f t="shared" si="7"/>
        <v>1.0416666666665519E-4</v>
      </c>
      <c r="E274" s="14">
        <v>45162</v>
      </c>
      <c r="F274" s="10">
        <v>412266.42670000001</v>
      </c>
      <c r="G274" s="10">
        <v>6325470.0099999998</v>
      </c>
      <c r="H274" s="57"/>
      <c r="I274" s="45">
        <v>0</v>
      </c>
      <c r="J274" s="99"/>
      <c r="K274" s="89"/>
      <c r="L274" s="91"/>
      <c r="M274" s="93"/>
      <c r="Q274" s="72"/>
    </row>
    <row r="275" spans="1:17" x14ac:dyDescent="0.35">
      <c r="A275" s="96"/>
      <c r="B275" s="6" t="s">
        <v>307</v>
      </c>
      <c r="C275" s="31">
        <v>0.23969907407407409</v>
      </c>
      <c r="D275" s="8">
        <f t="shared" si="7"/>
        <v>1.1574074074074958E-4</v>
      </c>
      <c r="E275" s="14">
        <v>45162</v>
      </c>
      <c r="F275" s="10">
        <v>412266.91450000001</v>
      </c>
      <c r="G275" s="10">
        <v>6325470.5710000005</v>
      </c>
      <c r="H275" s="57"/>
      <c r="I275" s="45">
        <v>0</v>
      </c>
      <c r="J275" s="99"/>
      <c r="K275" s="89"/>
      <c r="L275" s="91"/>
      <c r="M275" s="93"/>
      <c r="Q275" s="72"/>
    </row>
    <row r="276" spans="1:17" x14ac:dyDescent="0.35">
      <c r="A276" s="96"/>
      <c r="B276" s="6" t="s">
        <v>308</v>
      </c>
      <c r="C276" s="31">
        <v>0.23981481481481481</v>
      </c>
      <c r="D276" s="8">
        <f t="shared" si="7"/>
        <v>1.1574074074072183E-4</v>
      </c>
      <c r="E276" s="14">
        <v>45162</v>
      </c>
      <c r="F276" s="10">
        <v>412267.55249999999</v>
      </c>
      <c r="G276" s="10">
        <v>6325471.273</v>
      </c>
      <c r="H276" s="57"/>
      <c r="I276" s="45">
        <v>0</v>
      </c>
      <c r="J276" s="99"/>
      <c r="K276" s="89"/>
      <c r="L276" s="91"/>
      <c r="M276" s="93"/>
      <c r="Q276" s="72"/>
    </row>
    <row r="277" spans="1:17" x14ac:dyDescent="0.35">
      <c r="A277" s="96"/>
      <c r="B277" s="6" t="s">
        <v>309</v>
      </c>
      <c r="C277" s="31">
        <v>0.23993055555555554</v>
      </c>
      <c r="D277" s="8">
        <f t="shared" si="7"/>
        <v>1.1574074074072183E-4</v>
      </c>
      <c r="E277" s="14">
        <v>45162</v>
      </c>
      <c r="F277" s="10">
        <v>412268.46269999997</v>
      </c>
      <c r="G277" s="10">
        <v>6325472.1050000004</v>
      </c>
      <c r="H277" s="57"/>
      <c r="I277" s="45">
        <v>0</v>
      </c>
      <c r="J277" s="99"/>
      <c r="K277" s="89"/>
      <c r="L277" s="91"/>
      <c r="M277" s="93"/>
      <c r="Q277" s="72"/>
    </row>
    <row r="278" spans="1:17" x14ac:dyDescent="0.35">
      <c r="A278" s="96"/>
      <c r="B278" s="6" t="s">
        <v>310</v>
      </c>
      <c r="C278" s="31">
        <v>0.24004629629629629</v>
      </c>
      <c r="D278" s="8">
        <f t="shared" si="7"/>
        <v>1.1574074074074958E-4</v>
      </c>
      <c r="E278" s="14">
        <v>45162</v>
      </c>
      <c r="F278" s="10">
        <v>412269.08799999999</v>
      </c>
      <c r="G278" s="10">
        <v>6325472.7769999998</v>
      </c>
      <c r="H278" s="57"/>
      <c r="I278" s="45">
        <v>0</v>
      </c>
      <c r="J278" s="99"/>
      <c r="K278" s="89"/>
      <c r="L278" s="91"/>
      <c r="M278" s="93"/>
      <c r="Q278" s="72"/>
    </row>
    <row r="279" spans="1:17" x14ac:dyDescent="0.35">
      <c r="A279" s="96"/>
      <c r="B279" s="6" t="s">
        <v>311</v>
      </c>
      <c r="C279" s="31">
        <v>0.24016203703703706</v>
      </c>
      <c r="D279" s="8">
        <f t="shared" si="7"/>
        <v>1.1574074074077734E-4</v>
      </c>
      <c r="E279" s="14">
        <v>45162</v>
      </c>
      <c r="F279" s="10">
        <v>412270.09659999999</v>
      </c>
      <c r="G279" s="10">
        <v>6325473.767</v>
      </c>
      <c r="H279" s="57"/>
      <c r="I279" s="45">
        <v>0</v>
      </c>
      <c r="J279" s="99"/>
      <c r="K279" s="89"/>
      <c r="L279" s="91"/>
      <c r="M279" s="93"/>
      <c r="Q279" s="72"/>
    </row>
    <row r="280" spans="1:17" x14ac:dyDescent="0.35">
      <c r="A280" s="96"/>
      <c r="B280" s="6" t="s">
        <v>312</v>
      </c>
      <c r="C280" s="31">
        <v>0.24027777777777778</v>
      </c>
      <c r="D280" s="8">
        <f t="shared" si="7"/>
        <v>1.1574074074072183E-4</v>
      </c>
      <c r="E280" s="14">
        <v>45162</v>
      </c>
      <c r="F280" s="10">
        <v>412270.56479999999</v>
      </c>
      <c r="G280" s="10">
        <v>6325474.5240000002</v>
      </c>
      <c r="H280" s="57"/>
      <c r="I280" s="45">
        <v>0</v>
      </c>
      <c r="J280" s="99"/>
      <c r="K280" s="89"/>
      <c r="L280" s="91"/>
      <c r="M280" s="93"/>
      <c r="Q280" s="72"/>
    </row>
    <row r="281" spans="1:17" x14ac:dyDescent="0.35">
      <c r="A281" s="96"/>
      <c r="B281" s="6" t="s">
        <v>313</v>
      </c>
      <c r="C281" s="31">
        <v>0.24039351851851851</v>
      </c>
      <c r="D281" s="8">
        <f t="shared" si="7"/>
        <v>1.1574074074072183E-4</v>
      </c>
      <c r="E281" s="14">
        <v>45162</v>
      </c>
      <c r="F281" s="10">
        <v>412271.39370000002</v>
      </c>
      <c r="G281" s="10">
        <v>6325475.574</v>
      </c>
      <c r="H281" s="57"/>
      <c r="I281" s="45">
        <v>2</v>
      </c>
      <c r="J281" s="99"/>
      <c r="K281" s="89"/>
      <c r="L281" s="91"/>
      <c r="M281" s="93"/>
      <c r="Q281" s="72"/>
    </row>
    <row r="282" spans="1:17" x14ac:dyDescent="0.35">
      <c r="A282" s="96"/>
      <c r="B282" s="6" t="s">
        <v>314</v>
      </c>
      <c r="C282" s="31">
        <v>0.24050925925925926</v>
      </c>
      <c r="D282" s="8">
        <f t="shared" si="7"/>
        <v>1.1574074074074958E-4</v>
      </c>
      <c r="E282" s="14">
        <v>45162</v>
      </c>
      <c r="F282" s="10">
        <v>412272.23629999999</v>
      </c>
      <c r="G282" s="10">
        <v>6325476.5089999996</v>
      </c>
      <c r="H282" s="57" t="s">
        <v>186</v>
      </c>
      <c r="I282" s="45">
        <v>3</v>
      </c>
      <c r="J282" s="99"/>
      <c r="K282" s="89"/>
      <c r="L282" s="91"/>
      <c r="M282" s="93"/>
      <c r="Q282" s="72"/>
    </row>
    <row r="283" spans="1:17" ht="21" x14ac:dyDescent="0.35">
      <c r="A283" s="96"/>
      <c r="B283" s="6" t="s">
        <v>315</v>
      </c>
      <c r="C283" s="31">
        <v>0.24062500000000001</v>
      </c>
      <c r="D283" s="8">
        <f t="shared" si="7"/>
        <v>1.1574074074074958E-4</v>
      </c>
      <c r="E283" s="14">
        <v>45162</v>
      </c>
      <c r="F283" s="10">
        <v>412272.77409999998</v>
      </c>
      <c r="G283" s="10">
        <v>6325477.1150000002</v>
      </c>
      <c r="H283" s="57" t="s">
        <v>316</v>
      </c>
      <c r="I283" s="45">
        <v>4</v>
      </c>
      <c r="J283" s="99"/>
      <c r="K283" s="89"/>
      <c r="L283" s="91"/>
      <c r="M283" s="93"/>
      <c r="Q283" s="72"/>
    </row>
    <row r="284" spans="1:17" x14ac:dyDescent="0.35">
      <c r="A284" s="96"/>
      <c r="B284" s="6" t="s">
        <v>317</v>
      </c>
      <c r="C284" s="31">
        <v>0.24074074074074073</v>
      </c>
      <c r="D284" s="8">
        <f t="shared" si="7"/>
        <v>1.1574074074072183E-4</v>
      </c>
      <c r="E284" s="14">
        <v>45162</v>
      </c>
      <c r="F284" s="10">
        <v>412273.81030000001</v>
      </c>
      <c r="G284" s="10">
        <v>6325478.0080000004</v>
      </c>
      <c r="H284" s="57"/>
      <c r="I284" s="45">
        <v>0</v>
      </c>
      <c r="J284" s="99"/>
      <c r="K284" s="89"/>
      <c r="L284" s="91"/>
      <c r="M284" s="93"/>
      <c r="Q284" s="72"/>
    </row>
    <row r="285" spans="1:17" x14ac:dyDescent="0.35">
      <c r="A285" s="96"/>
      <c r="B285" s="6" t="s">
        <v>318</v>
      </c>
      <c r="C285" s="31">
        <v>0.24086805555555557</v>
      </c>
      <c r="D285" s="8">
        <f t="shared" si="7"/>
        <v>1.2731481481484397E-4</v>
      </c>
      <c r="E285" s="14">
        <v>45162</v>
      </c>
      <c r="F285" s="10">
        <v>412274.37719999999</v>
      </c>
      <c r="G285" s="10">
        <v>6325478.7690000003</v>
      </c>
      <c r="H285" s="57"/>
      <c r="I285" s="45">
        <v>0</v>
      </c>
      <c r="J285" s="99"/>
      <c r="K285" s="89"/>
      <c r="L285" s="91"/>
      <c r="M285" s="93"/>
      <c r="Q285" s="72"/>
    </row>
    <row r="286" spans="1:17" x14ac:dyDescent="0.35">
      <c r="A286" s="96"/>
      <c r="B286" s="6" t="s">
        <v>319</v>
      </c>
      <c r="C286" s="31">
        <v>0.24097222222222223</v>
      </c>
      <c r="D286" s="8">
        <f t="shared" si="7"/>
        <v>1.0416666666665519E-4</v>
      </c>
      <c r="E286" s="14">
        <v>45162</v>
      </c>
      <c r="F286" s="10">
        <v>412274.9191</v>
      </c>
      <c r="G286" s="10">
        <v>6325479.3159999996</v>
      </c>
      <c r="H286" s="57"/>
      <c r="I286" s="45">
        <v>2</v>
      </c>
      <c r="J286" s="99"/>
      <c r="K286" s="89"/>
      <c r="L286" s="91"/>
      <c r="M286" s="93"/>
      <c r="Q286" s="72"/>
    </row>
    <row r="287" spans="1:17" x14ac:dyDescent="0.35">
      <c r="A287" s="96"/>
      <c r="B287" s="6" t="s">
        <v>320</v>
      </c>
      <c r="C287" s="31">
        <v>0.24108796296296298</v>
      </c>
      <c r="D287" s="8">
        <f t="shared" si="7"/>
        <v>1.1574074074074958E-4</v>
      </c>
      <c r="E287" s="14">
        <v>45162</v>
      </c>
      <c r="F287" s="10">
        <v>412275.78940000001</v>
      </c>
      <c r="G287" s="10">
        <v>6325480.1529999999</v>
      </c>
      <c r="H287" s="57"/>
      <c r="I287" s="45">
        <v>0</v>
      </c>
      <c r="J287" s="99"/>
      <c r="K287" s="89"/>
      <c r="L287" s="91"/>
      <c r="M287" s="93"/>
      <c r="Q287" s="72"/>
    </row>
    <row r="288" spans="1:17" x14ac:dyDescent="0.35">
      <c r="A288" s="96"/>
      <c r="B288" s="6" t="s">
        <v>321</v>
      </c>
      <c r="C288" s="31">
        <v>0.2412037037037037</v>
      </c>
      <c r="D288" s="8">
        <f t="shared" si="7"/>
        <v>1.1574074074072183E-4</v>
      </c>
      <c r="E288" s="14">
        <v>45162</v>
      </c>
      <c r="F288" s="10">
        <v>412276.66619999998</v>
      </c>
      <c r="G288" s="10">
        <v>6325480.8219999997</v>
      </c>
      <c r="H288" s="57"/>
      <c r="I288" s="45">
        <v>0</v>
      </c>
      <c r="J288" s="99"/>
      <c r="K288" s="89"/>
      <c r="L288" s="91"/>
      <c r="M288" s="93"/>
      <c r="Q288" s="72"/>
    </row>
    <row r="289" spans="1:17" x14ac:dyDescent="0.35">
      <c r="A289" s="96"/>
      <c r="B289" s="6" t="s">
        <v>322</v>
      </c>
      <c r="C289" s="31">
        <v>0.24133101851851854</v>
      </c>
      <c r="D289" s="8">
        <f t="shared" si="7"/>
        <v>1.2731481481484397E-4</v>
      </c>
      <c r="E289" s="14">
        <v>45162</v>
      </c>
      <c r="F289" s="10">
        <v>412276.98320000002</v>
      </c>
      <c r="G289" s="10">
        <v>6325481.4210000001</v>
      </c>
      <c r="H289" s="57"/>
      <c r="I289" s="45">
        <v>0</v>
      </c>
      <c r="J289" s="99"/>
      <c r="K289" s="89"/>
      <c r="L289" s="91"/>
      <c r="M289" s="93"/>
      <c r="Q289" s="72"/>
    </row>
    <row r="290" spans="1:17" x14ac:dyDescent="0.35">
      <c r="A290" s="96"/>
      <c r="B290" s="6" t="s">
        <v>323</v>
      </c>
      <c r="C290" s="31">
        <v>0.24143518518518517</v>
      </c>
      <c r="D290" s="8">
        <f t="shared" si="7"/>
        <v>1.0416666666662744E-4</v>
      </c>
      <c r="E290" s="14">
        <v>45162</v>
      </c>
      <c r="F290" s="10">
        <v>412277.62660000002</v>
      </c>
      <c r="G290" s="10">
        <v>6325481.8720000004</v>
      </c>
      <c r="H290" s="57"/>
      <c r="I290" s="45">
        <v>0</v>
      </c>
      <c r="J290" s="99"/>
      <c r="K290" s="89"/>
      <c r="L290" s="91"/>
      <c r="M290" s="93"/>
      <c r="Q290" s="72"/>
    </row>
    <row r="291" spans="1:17" x14ac:dyDescent="0.35">
      <c r="A291" s="96"/>
      <c r="B291" s="6" t="s">
        <v>324</v>
      </c>
      <c r="C291" s="31">
        <v>0.24155092592592595</v>
      </c>
      <c r="D291" s="8">
        <f t="shared" si="7"/>
        <v>1.1574074074077734E-4</v>
      </c>
      <c r="E291" s="14">
        <v>45162</v>
      </c>
      <c r="F291" s="10">
        <v>412277.98739999998</v>
      </c>
      <c r="G291" s="10">
        <v>6325482.716</v>
      </c>
      <c r="H291" s="57"/>
      <c r="I291" s="45">
        <v>0</v>
      </c>
      <c r="J291" s="99"/>
      <c r="K291" s="89"/>
      <c r="L291" s="91"/>
      <c r="M291" s="93"/>
      <c r="Q291" s="72"/>
    </row>
    <row r="292" spans="1:17" x14ac:dyDescent="0.35">
      <c r="A292" s="96"/>
      <c r="B292" s="6" t="s">
        <v>325</v>
      </c>
      <c r="C292" s="31">
        <v>0.24166666666666667</v>
      </c>
      <c r="D292" s="8">
        <f t="shared" si="7"/>
        <v>1.1574074074072183E-4</v>
      </c>
      <c r="E292" s="14">
        <v>45162</v>
      </c>
      <c r="F292" s="10">
        <v>412278.81699999998</v>
      </c>
      <c r="G292" s="10">
        <v>6325483.3810000001</v>
      </c>
      <c r="H292" s="57"/>
      <c r="I292" s="45">
        <v>0</v>
      </c>
      <c r="J292" s="99"/>
      <c r="K292" s="89"/>
      <c r="L292" s="91"/>
      <c r="M292" s="93"/>
      <c r="Q292" s="72"/>
    </row>
    <row r="293" spans="1:17" x14ac:dyDescent="0.35">
      <c r="A293" s="96"/>
      <c r="B293" s="6" t="s">
        <v>326</v>
      </c>
      <c r="C293" s="31">
        <v>0.24178240740740742</v>
      </c>
      <c r="D293" s="8">
        <f t="shared" si="7"/>
        <v>1.1574074074074958E-4</v>
      </c>
      <c r="E293" s="14">
        <v>45162</v>
      </c>
      <c r="F293" s="10">
        <v>412279.60979999998</v>
      </c>
      <c r="G293" s="10">
        <v>6325484.0899999999</v>
      </c>
      <c r="H293" s="57"/>
      <c r="I293" s="45">
        <v>0</v>
      </c>
      <c r="J293" s="99"/>
      <c r="K293" s="89"/>
      <c r="L293" s="91"/>
      <c r="M293" s="93"/>
      <c r="Q293" s="72"/>
    </row>
    <row r="294" spans="1:17" x14ac:dyDescent="0.35">
      <c r="A294" s="96"/>
      <c r="B294" s="6" t="s">
        <v>327</v>
      </c>
      <c r="C294" s="31">
        <v>0.24189814814814814</v>
      </c>
      <c r="D294" s="8">
        <f t="shared" si="7"/>
        <v>1.1574074074072183E-4</v>
      </c>
      <c r="E294" s="14">
        <v>45162</v>
      </c>
      <c r="F294" s="10">
        <v>412280.55849999998</v>
      </c>
      <c r="G294" s="10">
        <v>6325484.9359999998</v>
      </c>
      <c r="H294" s="57"/>
      <c r="I294" s="45">
        <v>0</v>
      </c>
      <c r="J294" s="99"/>
      <c r="K294" s="89"/>
      <c r="L294" s="91"/>
      <c r="M294" s="93"/>
      <c r="Q294" s="72"/>
    </row>
    <row r="295" spans="1:17" x14ac:dyDescent="0.35">
      <c r="A295" s="96"/>
      <c r="B295" s="6" t="s">
        <v>328</v>
      </c>
      <c r="C295" s="31">
        <v>0.24201388888888889</v>
      </c>
      <c r="D295" s="8">
        <f t="shared" si="7"/>
        <v>1.1574074074074958E-4</v>
      </c>
      <c r="E295" s="14">
        <v>45162</v>
      </c>
      <c r="F295" s="10">
        <v>412281.15769999998</v>
      </c>
      <c r="G295" s="10">
        <v>6325485.602</v>
      </c>
      <c r="H295" s="57"/>
      <c r="I295" s="45">
        <v>0</v>
      </c>
      <c r="J295" s="99"/>
      <c r="K295" s="89"/>
      <c r="L295" s="91"/>
      <c r="M295" s="93"/>
      <c r="Q295" s="72"/>
    </row>
    <row r="296" spans="1:17" x14ac:dyDescent="0.35">
      <c r="A296" s="96"/>
      <c r="B296" s="6" t="s">
        <v>329</v>
      </c>
      <c r="C296" s="31">
        <v>0.24212962962962961</v>
      </c>
      <c r="D296" s="8">
        <f t="shared" si="7"/>
        <v>1.1574074074072183E-4</v>
      </c>
      <c r="E296" s="14">
        <v>45162</v>
      </c>
      <c r="F296" s="10">
        <v>412281.60810000001</v>
      </c>
      <c r="G296" s="10">
        <v>6325486.2209999999</v>
      </c>
      <c r="H296" s="57"/>
      <c r="I296" s="45">
        <v>0</v>
      </c>
      <c r="J296" s="99"/>
      <c r="K296" s="89"/>
      <c r="L296" s="91"/>
      <c r="M296" s="93"/>
      <c r="Q296" s="72"/>
    </row>
    <row r="297" spans="1:17" x14ac:dyDescent="0.35">
      <c r="A297" s="96"/>
      <c r="B297" s="6" t="s">
        <v>330</v>
      </c>
      <c r="C297" s="31">
        <v>0.24224537037037039</v>
      </c>
      <c r="D297" s="8">
        <f t="shared" si="7"/>
        <v>1.1574074074077734E-4</v>
      </c>
      <c r="E297" s="14">
        <v>45162</v>
      </c>
      <c r="F297" s="10">
        <v>412282.12520000001</v>
      </c>
      <c r="G297" s="10">
        <v>6325486.6730000004</v>
      </c>
      <c r="H297" s="57"/>
      <c r="I297" s="45">
        <v>0</v>
      </c>
      <c r="J297" s="99"/>
      <c r="K297" s="89"/>
      <c r="L297" s="91"/>
      <c r="M297" s="93"/>
      <c r="Q297" s="72"/>
    </row>
    <row r="298" spans="1:17" x14ac:dyDescent="0.35">
      <c r="A298" s="96"/>
      <c r="B298" s="6" t="s">
        <v>331</v>
      </c>
      <c r="C298" s="31">
        <v>0.24236111111111111</v>
      </c>
      <c r="D298" s="8">
        <f t="shared" si="7"/>
        <v>1.1574074074072183E-4</v>
      </c>
      <c r="E298" s="9">
        <v>45162</v>
      </c>
      <c r="F298" s="10">
        <v>412283.43190000003</v>
      </c>
      <c r="G298" s="10">
        <v>6325487.7089999998</v>
      </c>
      <c r="H298" s="57"/>
      <c r="I298" s="45">
        <v>0</v>
      </c>
      <c r="J298" s="99"/>
      <c r="K298" s="89"/>
      <c r="L298" s="91"/>
      <c r="M298" s="93"/>
      <c r="Q298" s="72"/>
    </row>
    <row r="299" spans="1:17" x14ac:dyDescent="0.35">
      <c r="A299" s="96"/>
      <c r="B299" s="11" t="s">
        <v>332</v>
      </c>
      <c r="C299" s="30">
        <v>0.24247685185185186</v>
      </c>
      <c r="D299" s="13">
        <f t="shared" si="7"/>
        <v>1.1574074074074958E-4</v>
      </c>
      <c r="E299" s="14">
        <v>45162</v>
      </c>
      <c r="F299" s="15">
        <v>412284.15399999998</v>
      </c>
      <c r="G299" s="15">
        <v>6325488.4890000001</v>
      </c>
      <c r="H299" s="58"/>
      <c r="I299" s="51">
        <v>0</v>
      </c>
      <c r="J299" s="99"/>
      <c r="K299" s="89"/>
      <c r="L299" s="91"/>
      <c r="M299" s="93"/>
      <c r="Q299" s="72"/>
    </row>
    <row r="300" spans="1:17" x14ac:dyDescent="0.35">
      <c r="A300" s="96"/>
      <c r="B300" s="6" t="s">
        <v>333</v>
      </c>
      <c r="C300" s="31">
        <v>0.24259259259259258</v>
      </c>
      <c r="D300" s="8">
        <f t="shared" si="7"/>
        <v>1.1574074074072183E-4</v>
      </c>
      <c r="E300" s="14">
        <v>45162</v>
      </c>
      <c r="F300" s="10">
        <v>412284.88439999998</v>
      </c>
      <c r="G300" s="10">
        <v>6325489.2259999998</v>
      </c>
      <c r="H300" s="57"/>
      <c r="I300" s="45">
        <v>0</v>
      </c>
      <c r="J300" s="99"/>
      <c r="K300" s="89"/>
      <c r="L300" s="91"/>
      <c r="M300" s="93"/>
      <c r="Q300" s="72"/>
    </row>
    <row r="301" spans="1:17" x14ac:dyDescent="0.35">
      <c r="A301" s="96"/>
      <c r="B301" s="6" t="s">
        <v>334</v>
      </c>
      <c r="C301" s="31">
        <v>0.24270833333333333</v>
      </c>
      <c r="D301" s="8">
        <f t="shared" si="7"/>
        <v>1.1574074074074958E-4</v>
      </c>
      <c r="E301" s="14">
        <v>45162</v>
      </c>
      <c r="F301" s="10">
        <v>412285.25799999997</v>
      </c>
      <c r="G301" s="10">
        <v>6325490.0539999995</v>
      </c>
      <c r="H301" s="57"/>
      <c r="I301" s="45">
        <v>0</v>
      </c>
      <c r="J301" s="99"/>
      <c r="K301" s="89"/>
      <c r="L301" s="91"/>
      <c r="M301" s="93"/>
      <c r="Q301" s="72"/>
    </row>
    <row r="302" spans="1:17" x14ac:dyDescent="0.35">
      <c r="A302" s="96"/>
      <c r="B302" s="6" t="s">
        <v>335</v>
      </c>
      <c r="C302" s="31">
        <v>0.24282407407407405</v>
      </c>
      <c r="D302" s="8">
        <f t="shared" si="7"/>
        <v>1.1574074074072183E-4</v>
      </c>
      <c r="E302" s="14">
        <v>45162</v>
      </c>
      <c r="F302" s="10">
        <v>412285.78950000001</v>
      </c>
      <c r="G302" s="10">
        <v>6325490.9230000004</v>
      </c>
      <c r="H302" s="57"/>
      <c r="I302" s="45">
        <v>0</v>
      </c>
      <c r="J302" s="99"/>
      <c r="K302" s="89"/>
      <c r="L302" s="91"/>
      <c r="M302" s="93"/>
      <c r="Q302" s="72"/>
    </row>
    <row r="303" spans="1:17" x14ac:dyDescent="0.35">
      <c r="A303" s="96"/>
      <c r="B303" s="6" t="s">
        <v>336</v>
      </c>
      <c r="C303" s="31">
        <v>0.2429513888888889</v>
      </c>
      <c r="D303" s="8">
        <f t="shared" si="7"/>
        <v>1.2731481481484397E-4</v>
      </c>
      <c r="E303" s="14">
        <v>45162</v>
      </c>
      <c r="F303" s="10">
        <v>412286.50270000001</v>
      </c>
      <c r="G303" s="10">
        <v>6325492.1050000004</v>
      </c>
      <c r="H303" s="57"/>
      <c r="I303" s="45">
        <v>0</v>
      </c>
      <c r="J303" s="99"/>
      <c r="K303" s="89"/>
      <c r="L303" s="91"/>
      <c r="M303" s="93"/>
      <c r="Q303" s="72"/>
    </row>
    <row r="304" spans="1:17" x14ac:dyDescent="0.35">
      <c r="A304" s="96"/>
      <c r="B304" s="6" t="s">
        <v>337</v>
      </c>
      <c r="C304" s="31">
        <v>0.24305555555555555</v>
      </c>
      <c r="D304" s="8">
        <f t="shared" si="7"/>
        <v>1.0416666666665519E-4</v>
      </c>
      <c r="E304" s="14">
        <v>45162</v>
      </c>
      <c r="F304" s="10">
        <v>412286.98790000001</v>
      </c>
      <c r="G304" s="10">
        <v>6325492.659</v>
      </c>
      <c r="H304" s="57"/>
      <c r="I304" s="45">
        <v>1</v>
      </c>
      <c r="J304" s="99"/>
      <c r="K304" s="89"/>
      <c r="L304" s="91"/>
      <c r="M304" s="93"/>
      <c r="Q304" s="72"/>
    </row>
    <row r="305" spans="1:17" x14ac:dyDescent="0.35">
      <c r="A305" s="96"/>
      <c r="B305" s="6" t="s">
        <v>338</v>
      </c>
      <c r="C305" s="31">
        <v>0.2431712962962963</v>
      </c>
      <c r="D305" s="8">
        <f t="shared" si="7"/>
        <v>1.1574074074074958E-4</v>
      </c>
      <c r="E305" s="14">
        <v>45162</v>
      </c>
      <c r="F305" s="10">
        <v>412287.56939999998</v>
      </c>
      <c r="G305" s="10">
        <v>6325493.4199999999</v>
      </c>
      <c r="H305" s="57"/>
      <c r="I305" s="45">
        <v>0</v>
      </c>
      <c r="J305" s="99"/>
      <c r="K305" s="89"/>
      <c r="L305" s="91"/>
      <c r="M305" s="93"/>
      <c r="Q305" s="72"/>
    </row>
    <row r="306" spans="1:17" x14ac:dyDescent="0.35">
      <c r="A306" s="96"/>
      <c r="B306" s="6" t="s">
        <v>339</v>
      </c>
      <c r="C306" s="31">
        <v>0.24328703703703702</v>
      </c>
      <c r="D306" s="8">
        <f t="shared" si="7"/>
        <v>1.1574074074072183E-4</v>
      </c>
      <c r="E306" s="14">
        <v>45162</v>
      </c>
      <c r="F306" s="10">
        <v>412288.5638</v>
      </c>
      <c r="G306" s="10">
        <v>6325494.4029999999</v>
      </c>
      <c r="H306" s="57"/>
      <c r="I306" s="45">
        <v>0</v>
      </c>
      <c r="J306" s="99"/>
      <c r="K306" s="89"/>
      <c r="L306" s="91"/>
      <c r="M306" s="93"/>
      <c r="Q306" s="72"/>
    </row>
    <row r="307" spans="1:17" x14ac:dyDescent="0.35">
      <c r="A307" s="96"/>
      <c r="B307" s="6" t="s">
        <v>340</v>
      </c>
      <c r="C307" s="31">
        <v>0.24340277777777777</v>
      </c>
      <c r="D307" s="8">
        <f t="shared" ref="D307:D370" si="8">C307-C306</f>
        <v>1.1574074074074958E-4</v>
      </c>
      <c r="E307" s="14">
        <v>45162</v>
      </c>
      <c r="F307" s="10">
        <v>412289.4424</v>
      </c>
      <c r="G307" s="10">
        <v>6325495.1490000002</v>
      </c>
      <c r="H307" s="57"/>
      <c r="I307" s="45">
        <v>1</v>
      </c>
      <c r="J307" s="99"/>
      <c r="K307" s="89"/>
      <c r="L307" s="91"/>
      <c r="M307" s="93"/>
      <c r="Q307" s="72"/>
    </row>
    <row r="308" spans="1:17" x14ac:dyDescent="0.35">
      <c r="A308" s="96"/>
      <c r="B308" s="6" t="s">
        <v>341</v>
      </c>
      <c r="C308" s="31">
        <v>0.2435185185185185</v>
      </c>
      <c r="D308" s="8">
        <f t="shared" si="8"/>
        <v>1.1574074074072183E-4</v>
      </c>
      <c r="E308" s="14">
        <v>45162</v>
      </c>
      <c r="F308" s="10">
        <v>412290.03049999999</v>
      </c>
      <c r="G308" s="10">
        <v>6325495.7999999998</v>
      </c>
      <c r="H308" s="57"/>
      <c r="I308" s="45">
        <v>1</v>
      </c>
      <c r="J308" s="99"/>
      <c r="K308" s="89"/>
      <c r="L308" s="91"/>
      <c r="M308" s="93"/>
      <c r="Q308" s="72"/>
    </row>
    <row r="309" spans="1:17" x14ac:dyDescent="0.35">
      <c r="A309" s="96"/>
      <c r="B309" s="6" t="s">
        <v>342</v>
      </c>
      <c r="C309" s="31">
        <v>0.24363425925925927</v>
      </c>
      <c r="D309" s="8">
        <f t="shared" si="8"/>
        <v>1.1574074074077734E-4</v>
      </c>
      <c r="E309" s="14">
        <v>45162</v>
      </c>
      <c r="F309" s="10">
        <v>412290.76380000002</v>
      </c>
      <c r="G309" s="10">
        <v>6325496.5379999997</v>
      </c>
      <c r="H309" s="57" t="s">
        <v>343</v>
      </c>
      <c r="I309" s="45">
        <v>1</v>
      </c>
      <c r="J309" s="99"/>
      <c r="K309" s="89"/>
      <c r="L309" s="91"/>
      <c r="M309" s="93"/>
      <c r="Q309" s="72"/>
    </row>
    <row r="310" spans="1:17" x14ac:dyDescent="0.35">
      <c r="A310" s="96"/>
      <c r="B310" s="6" t="s">
        <v>344</v>
      </c>
      <c r="C310" s="31">
        <v>0.24374999999999999</v>
      </c>
      <c r="D310" s="8">
        <f t="shared" si="8"/>
        <v>1.1574074074072183E-4</v>
      </c>
      <c r="E310" s="14">
        <v>45162</v>
      </c>
      <c r="F310" s="10">
        <v>412291.60690000001</v>
      </c>
      <c r="G310" s="10">
        <v>6325497.3600000003</v>
      </c>
      <c r="H310" s="57"/>
      <c r="I310" s="45">
        <v>0</v>
      </c>
      <c r="J310" s="99"/>
      <c r="K310" s="89"/>
      <c r="L310" s="91"/>
      <c r="M310" s="93"/>
      <c r="Q310" s="72"/>
    </row>
    <row r="311" spans="1:17" x14ac:dyDescent="0.35">
      <c r="A311" s="96"/>
      <c r="B311" s="6" t="s">
        <v>345</v>
      </c>
      <c r="C311" s="31">
        <v>0.24386574074074074</v>
      </c>
      <c r="D311" s="8">
        <f t="shared" si="8"/>
        <v>1.1574074074074958E-4</v>
      </c>
      <c r="E311" s="14">
        <v>45162</v>
      </c>
      <c r="F311" s="10">
        <v>412292.37270000001</v>
      </c>
      <c r="G311" s="10">
        <v>6325498.2019999996</v>
      </c>
      <c r="H311" s="57"/>
      <c r="I311" s="45">
        <v>0</v>
      </c>
      <c r="J311" s="99"/>
      <c r="K311" s="89"/>
      <c r="L311" s="91"/>
      <c r="M311" s="93"/>
      <c r="Q311" s="72"/>
    </row>
    <row r="312" spans="1:17" x14ac:dyDescent="0.35">
      <c r="A312" s="96"/>
      <c r="B312" s="6" t="s">
        <v>346</v>
      </c>
      <c r="C312" s="31">
        <v>0.24409722222222222</v>
      </c>
      <c r="D312" s="8">
        <f t="shared" si="8"/>
        <v>2.3148148148147141E-4</v>
      </c>
      <c r="E312" s="14">
        <v>45162</v>
      </c>
      <c r="F312" s="10">
        <v>412293.47200000001</v>
      </c>
      <c r="G312" s="10">
        <v>6325499.6560000004</v>
      </c>
      <c r="H312" s="57"/>
      <c r="I312" s="45">
        <v>0</v>
      </c>
      <c r="J312" s="99"/>
      <c r="K312" s="89"/>
      <c r="L312" s="91"/>
      <c r="M312" s="93"/>
      <c r="Q312" s="72"/>
    </row>
    <row r="313" spans="1:17" x14ac:dyDescent="0.35">
      <c r="A313" s="96"/>
      <c r="B313" s="6" t="s">
        <v>347</v>
      </c>
      <c r="C313" s="31">
        <v>0.24421296296296294</v>
      </c>
      <c r="D313" s="8">
        <f t="shared" si="8"/>
        <v>1.1574074074072183E-4</v>
      </c>
      <c r="E313" s="14">
        <v>45162</v>
      </c>
      <c r="F313" s="10">
        <v>412294.03519999998</v>
      </c>
      <c r="G313" s="10">
        <v>6325500.2350000003</v>
      </c>
      <c r="H313" s="57"/>
      <c r="I313" s="45">
        <v>0</v>
      </c>
      <c r="J313" s="99"/>
      <c r="K313" s="89"/>
      <c r="L313" s="91"/>
      <c r="M313" s="93"/>
      <c r="Q313" s="72"/>
    </row>
    <row r="314" spans="1:17" x14ac:dyDescent="0.35">
      <c r="A314" s="96"/>
      <c r="B314" s="6" t="s">
        <v>348</v>
      </c>
      <c r="C314" s="31">
        <v>0.24432870370370371</v>
      </c>
      <c r="D314" s="8">
        <f t="shared" si="8"/>
        <v>1.1574074074077734E-4</v>
      </c>
      <c r="E314" s="14">
        <v>45162</v>
      </c>
      <c r="F314" s="10">
        <v>412295.0379</v>
      </c>
      <c r="G314" s="10">
        <v>6325501.1519999998</v>
      </c>
      <c r="H314" s="57" t="s">
        <v>349</v>
      </c>
      <c r="I314" s="45">
        <v>0</v>
      </c>
      <c r="J314" s="99"/>
      <c r="K314" s="89"/>
      <c r="L314" s="91"/>
      <c r="M314" s="93"/>
      <c r="Q314" s="72"/>
    </row>
    <row r="315" spans="1:17" x14ac:dyDescent="0.35">
      <c r="A315" s="96"/>
      <c r="B315" s="6" t="s">
        <v>350</v>
      </c>
      <c r="C315" s="31">
        <v>0.24444444444444446</v>
      </c>
      <c r="D315" s="8">
        <f t="shared" si="8"/>
        <v>1.1574074074074958E-4</v>
      </c>
      <c r="E315" s="14">
        <v>45162</v>
      </c>
      <c r="F315" s="10">
        <v>412296.03409999999</v>
      </c>
      <c r="G315" s="10">
        <v>6325502.0880000005</v>
      </c>
      <c r="H315" s="57" t="s">
        <v>343</v>
      </c>
      <c r="I315" s="45">
        <v>0</v>
      </c>
      <c r="J315" s="99"/>
      <c r="K315" s="89"/>
      <c r="L315" s="91"/>
      <c r="M315" s="93"/>
      <c r="Q315" s="72"/>
    </row>
    <row r="316" spans="1:17" x14ac:dyDescent="0.35">
      <c r="A316" s="96"/>
      <c r="B316" s="6" t="s">
        <v>351</v>
      </c>
      <c r="C316" s="31">
        <v>0.24457175925925925</v>
      </c>
      <c r="D316" s="8">
        <f t="shared" si="8"/>
        <v>1.2731481481478846E-4</v>
      </c>
      <c r="E316" s="14">
        <v>45162</v>
      </c>
      <c r="F316" s="10">
        <v>412296.50270000001</v>
      </c>
      <c r="G316" s="10">
        <v>6325502.8990000002</v>
      </c>
      <c r="H316" s="57"/>
      <c r="I316" s="45">
        <v>0</v>
      </c>
      <c r="J316" s="99"/>
      <c r="K316" s="89"/>
      <c r="L316" s="91"/>
      <c r="M316" s="93"/>
      <c r="Q316" s="72"/>
    </row>
    <row r="317" spans="1:17" x14ac:dyDescent="0.35">
      <c r="A317" s="96"/>
      <c r="B317" s="6" t="s">
        <v>352</v>
      </c>
      <c r="C317" s="31">
        <v>0.24467592592592591</v>
      </c>
      <c r="D317" s="8">
        <f t="shared" si="8"/>
        <v>1.0416666666665519E-4</v>
      </c>
      <c r="E317" s="14">
        <v>45162</v>
      </c>
      <c r="F317" s="10">
        <v>412296.83230000001</v>
      </c>
      <c r="G317" s="10">
        <v>6325503.7369999997</v>
      </c>
      <c r="H317" s="57" t="s">
        <v>343</v>
      </c>
      <c r="I317" s="45">
        <v>1</v>
      </c>
      <c r="J317" s="99"/>
      <c r="K317" s="89"/>
      <c r="L317" s="91"/>
      <c r="M317" s="93"/>
      <c r="Q317" s="72"/>
    </row>
    <row r="318" spans="1:17" x14ac:dyDescent="0.35">
      <c r="A318" s="96"/>
      <c r="B318" s="6" t="s">
        <v>353</v>
      </c>
      <c r="C318" s="31">
        <v>0.24480324074074075</v>
      </c>
      <c r="D318" s="8">
        <f t="shared" si="8"/>
        <v>1.2731481481484397E-4</v>
      </c>
      <c r="E318" s="14">
        <v>45162</v>
      </c>
      <c r="F318" s="10">
        <v>412297.74540000001</v>
      </c>
      <c r="G318" s="10">
        <v>6325504.943</v>
      </c>
      <c r="H318" s="57" t="s">
        <v>343</v>
      </c>
      <c r="I318" s="45">
        <v>0</v>
      </c>
      <c r="J318" s="99"/>
      <c r="K318" s="89"/>
      <c r="L318" s="91"/>
      <c r="M318" s="93"/>
      <c r="Q318" s="72"/>
    </row>
    <row r="319" spans="1:17" x14ac:dyDescent="0.35">
      <c r="A319" s="96"/>
      <c r="B319" s="6" t="s">
        <v>354</v>
      </c>
      <c r="C319" s="31">
        <v>0.24490740740740743</v>
      </c>
      <c r="D319" s="8">
        <f t="shared" si="8"/>
        <v>1.0416666666668295E-4</v>
      </c>
      <c r="E319" s="14">
        <v>45162</v>
      </c>
      <c r="F319" s="10">
        <v>412298.63740000001</v>
      </c>
      <c r="G319" s="10">
        <v>6325505.7510000002</v>
      </c>
      <c r="H319" s="57"/>
      <c r="I319" s="45">
        <v>1</v>
      </c>
      <c r="J319" s="99"/>
      <c r="K319" s="89"/>
      <c r="L319" s="91"/>
      <c r="M319" s="93"/>
      <c r="Q319" s="72"/>
    </row>
    <row r="320" spans="1:17" x14ac:dyDescent="0.35">
      <c r="A320" s="96"/>
      <c r="B320" s="6" t="s">
        <v>355</v>
      </c>
      <c r="C320" s="31">
        <v>0.24502314814814816</v>
      </c>
      <c r="D320" s="8">
        <f t="shared" si="8"/>
        <v>1.1574074074072183E-4</v>
      </c>
      <c r="E320" s="14">
        <v>45162</v>
      </c>
      <c r="F320" s="10">
        <v>412299.29470000003</v>
      </c>
      <c r="G320" s="10">
        <v>6325506.4519999996</v>
      </c>
      <c r="H320" s="57"/>
      <c r="I320" s="45">
        <v>0</v>
      </c>
      <c r="J320" s="99"/>
      <c r="K320" s="89"/>
      <c r="L320" s="91"/>
      <c r="M320" s="93"/>
      <c r="Q320" s="72"/>
    </row>
    <row r="321" spans="1:17" x14ac:dyDescent="0.35">
      <c r="A321" s="96"/>
      <c r="B321" s="6" t="s">
        <v>356</v>
      </c>
      <c r="C321" s="31">
        <v>0.24513888888888888</v>
      </c>
      <c r="D321" s="8">
        <f t="shared" si="8"/>
        <v>1.1574074074072183E-4</v>
      </c>
      <c r="E321" s="14">
        <v>45162</v>
      </c>
      <c r="F321" s="10">
        <v>412299.99310000002</v>
      </c>
      <c r="G321" s="10">
        <v>6325507.3540000003</v>
      </c>
      <c r="H321" s="57"/>
      <c r="I321" s="45">
        <v>0</v>
      </c>
      <c r="J321" s="99"/>
      <c r="K321" s="89"/>
      <c r="L321" s="91"/>
      <c r="M321" s="93"/>
      <c r="Q321" s="72"/>
    </row>
    <row r="322" spans="1:17" x14ac:dyDescent="0.35">
      <c r="A322" s="96"/>
      <c r="B322" s="6" t="s">
        <v>357</v>
      </c>
      <c r="C322" s="31">
        <v>0.24525462962962963</v>
      </c>
      <c r="D322" s="8">
        <f t="shared" si="8"/>
        <v>1.1574074074074958E-4</v>
      </c>
      <c r="E322" s="9">
        <v>45162</v>
      </c>
      <c r="F322" s="10">
        <v>412300.484</v>
      </c>
      <c r="G322" s="10">
        <v>6325507.9019999998</v>
      </c>
      <c r="H322" s="57"/>
      <c r="I322" s="45">
        <v>0</v>
      </c>
      <c r="J322" s="99"/>
      <c r="K322" s="89"/>
      <c r="L322" s="91"/>
      <c r="M322" s="93"/>
      <c r="Q322" s="72"/>
    </row>
    <row r="323" spans="1:17" x14ac:dyDescent="0.35">
      <c r="A323" s="96"/>
      <c r="B323" s="11" t="s">
        <v>358</v>
      </c>
      <c r="C323" s="30">
        <v>0.24539351851851854</v>
      </c>
      <c r="D323" s="13">
        <f t="shared" si="8"/>
        <v>1.388888888889106E-4</v>
      </c>
      <c r="E323" s="14">
        <v>45162</v>
      </c>
      <c r="F323" s="15">
        <v>412301.43359999999</v>
      </c>
      <c r="G323" s="15">
        <v>6325509.0109999999</v>
      </c>
      <c r="H323" s="58"/>
      <c r="I323" s="48">
        <v>0</v>
      </c>
      <c r="J323" s="99"/>
      <c r="K323" s="89"/>
      <c r="L323" s="91"/>
      <c r="M323" s="93"/>
      <c r="Q323" s="72"/>
    </row>
    <row r="324" spans="1:17" x14ac:dyDescent="0.35">
      <c r="A324" s="96"/>
      <c r="B324" s="6" t="s">
        <v>359</v>
      </c>
      <c r="C324" s="31">
        <v>0.24550925925925926</v>
      </c>
      <c r="D324" s="8">
        <f t="shared" si="8"/>
        <v>1.1574074074072183E-4</v>
      </c>
      <c r="E324" s="14">
        <v>45162</v>
      </c>
      <c r="F324" s="10">
        <v>412302.31540000002</v>
      </c>
      <c r="G324" s="10">
        <v>6325509.9610000001</v>
      </c>
      <c r="H324" s="57"/>
      <c r="I324" s="45">
        <v>0</v>
      </c>
      <c r="J324" s="99"/>
      <c r="K324" s="89"/>
      <c r="L324" s="91"/>
      <c r="M324" s="93"/>
      <c r="Q324" s="72"/>
    </row>
    <row r="325" spans="1:17" x14ac:dyDescent="0.35">
      <c r="A325" s="96"/>
      <c r="B325" s="6" t="s">
        <v>360</v>
      </c>
      <c r="C325" s="31">
        <v>0.24560185185185182</v>
      </c>
      <c r="D325" s="8">
        <f t="shared" si="8"/>
        <v>9.2592592592560807E-5</v>
      </c>
      <c r="E325" s="14">
        <v>45162</v>
      </c>
      <c r="F325" s="10">
        <v>412302.68229999999</v>
      </c>
      <c r="G325" s="10">
        <v>6325510.4759999998</v>
      </c>
      <c r="H325" s="57"/>
      <c r="I325" s="45">
        <v>0</v>
      </c>
      <c r="J325" s="99"/>
      <c r="K325" s="89"/>
      <c r="L325" s="91"/>
      <c r="M325" s="93"/>
      <c r="Q325" s="72"/>
    </row>
    <row r="326" spans="1:17" x14ac:dyDescent="0.35">
      <c r="A326" s="96"/>
      <c r="B326" s="6" t="s">
        <v>361</v>
      </c>
      <c r="C326" s="31">
        <v>0.2457175925925926</v>
      </c>
      <c r="D326" s="8">
        <f t="shared" si="8"/>
        <v>1.1574074074077734E-4</v>
      </c>
      <c r="E326" s="14">
        <v>45162</v>
      </c>
      <c r="F326" s="10">
        <v>412303.43459999998</v>
      </c>
      <c r="G326" s="10">
        <v>6325511.1239999998</v>
      </c>
      <c r="H326" s="57"/>
      <c r="I326" s="45">
        <v>0</v>
      </c>
      <c r="J326" s="99"/>
      <c r="K326" s="89"/>
      <c r="L326" s="91"/>
      <c r="M326" s="93"/>
      <c r="Q326" s="72"/>
    </row>
    <row r="327" spans="1:17" x14ac:dyDescent="0.35">
      <c r="A327" s="96"/>
      <c r="B327" s="6" t="s">
        <v>362</v>
      </c>
      <c r="C327" s="31">
        <v>0.24583333333333335</v>
      </c>
      <c r="D327" s="8">
        <f t="shared" si="8"/>
        <v>1.1574074074074958E-4</v>
      </c>
      <c r="E327" s="14">
        <v>45162</v>
      </c>
      <c r="F327" s="10">
        <v>412304.22090000001</v>
      </c>
      <c r="G327" s="10">
        <v>6325512.0190000003</v>
      </c>
      <c r="H327" s="57"/>
      <c r="I327" s="45">
        <v>0</v>
      </c>
      <c r="J327" s="99"/>
      <c r="K327" s="89"/>
      <c r="L327" s="91"/>
      <c r="M327" s="93"/>
      <c r="Q327" s="72"/>
    </row>
    <row r="328" spans="1:17" x14ac:dyDescent="0.35">
      <c r="A328" s="96"/>
      <c r="B328" s="6" t="s">
        <v>363</v>
      </c>
      <c r="C328" s="31">
        <v>0.24596064814814814</v>
      </c>
      <c r="D328" s="8">
        <f t="shared" si="8"/>
        <v>1.2731481481478846E-4</v>
      </c>
      <c r="E328" s="14">
        <v>45162</v>
      </c>
      <c r="F328" s="10">
        <v>412305.05719999998</v>
      </c>
      <c r="G328" s="10">
        <v>6325512.6100000003</v>
      </c>
      <c r="H328" s="62"/>
      <c r="I328" s="45">
        <v>0</v>
      </c>
      <c r="J328" s="99"/>
      <c r="K328" s="89"/>
      <c r="L328" s="91"/>
      <c r="M328" s="93"/>
      <c r="Q328" s="72"/>
    </row>
    <row r="329" spans="1:17" x14ac:dyDescent="0.35">
      <c r="A329" s="96"/>
      <c r="B329" s="6" t="s">
        <v>364</v>
      </c>
      <c r="C329" s="31">
        <v>0.24607638888888891</v>
      </c>
      <c r="D329" s="8">
        <f t="shared" si="8"/>
        <v>1.1574074074077734E-4</v>
      </c>
      <c r="E329" s="14">
        <v>45162</v>
      </c>
      <c r="F329" s="10">
        <v>412306.28080000001</v>
      </c>
      <c r="G329" s="10">
        <v>6325513.6710000001</v>
      </c>
      <c r="H329" s="57"/>
      <c r="I329" s="45">
        <v>0</v>
      </c>
      <c r="J329" s="99"/>
      <c r="K329" s="89"/>
      <c r="L329" s="91"/>
      <c r="M329" s="93"/>
      <c r="Q329" s="72"/>
    </row>
    <row r="330" spans="1:17" x14ac:dyDescent="0.35">
      <c r="A330" s="96"/>
      <c r="B330" s="6" t="s">
        <v>365</v>
      </c>
      <c r="C330" s="31">
        <v>0.24618055555555554</v>
      </c>
      <c r="D330" s="8">
        <f t="shared" si="8"/>
        <v>1.0416666666662744E-4</v>
      </c>
      <c r="E330" s="14">
        <v>45162</v>
      </c>
      <c r="F330" s="10">
        <v>412307.02850000001</v>
      </c>
      <c r="G330" s="10">
        <v>6325514.0590000004</v>
      </c>
      <c r="H330" s="57"/>
      <c r="I330" s="45">
        <v>0</v>
      </c>
      <c r="J330" s="99"/>
      <c r="K330" s="89"/>
      <c r="L330" s="91"/>
      <c r="M330" s="93"/>
      <c r="Q330" s="72"/>
    </row>
    <row r="331" spans="1:17" x14ac:dyDescent="0.35">
      <c r="A331" s="96"/>
      <c r="B331" s="6" t="s">
        <v>366</v>
      </c>
      <c r="C331" s="31">
        <v>0.24629629629629632</v>
      </c>
      <c r="D331" s="8">
        <f t="shared" si="8"/>
        <v>1.1574074074077734E-4</v>
      </c>
      <c r="E331" s="14">
        <v>45162</v>
      </c>
      <c r="F331" s="10">
        <v>412307.45130000002</v>
      </c>
      <c r="G331" s="10">
        <v>6325514.7630000003</v>
      </c>
      <c r="H331" s="57"/>
      <c r="I331" s="45">
        <v>0</v>
      </c>
      <c r="J331" s="99"/>
      <c r="K331" s="89"/>
      <c r="L331" s="91"/>
      <c r="M331" s="93"/>
      <c r="Q331" s="72"/>
    </row>
    <row r="332" spans="1:17" x14ac:dyDescent="0.35">
      <c r="A332" s="96"/>
      <c r="B332" s="6" t="s">
        <v>367</v>
      </c>
      <c r="C332" s="31">
        <v>0.24641203703703704</v>
      </c>
      <c r="D332" s="8">
        <f t="shared" si="8"/>
        <v>1.1574074074072183E-4</v>
      </c>
      <c r="E332" s="14">
        <v>45162</v>
      </c>
      <c r="F332" s="10">
        <v>412308.09960000002</v>
      </c>
      <c r="G332" s="10">
        <v>6325515.3640000001</v>
      </c>
      <c r="H332" s="57"/>
      <c r="I332" s="45">
        <v>0</v>
      </c>
      <c r="J332" s="99"/>
      <c r="K332" s="89"/>
      <c r="L332" s="91"/>
      <c r="M332" s="93"/>
      <c r="Q332" s="72"/>
    </row>
    <row r="333" spans="1:17" x14ac:dyDescent="0.35">
      <c r="A333" s="96"/>
      <c r="B333" s="6" t="s">
        <v>368</v>
      </c>
      <c r="C333" s="31">
        <v>0.24652777777777779</v>
      </c>
      <c r="D333" s="8">
        <f t="shared" si="8"/>
        <v>1.1574074074074958E-4</v>
      </c>
      <c r="E333" s="14">
        <v>45162</v>
      </c>
      <c r="F333" s="10">
        <v>412308.9069</v>
      </c>
      <c r="G333" s="10">
        <v>6325516.074</v>
      </c>
      <c r="H333" s="57"/>
      <c r="I333" s="45">
        <v>0</v>
      </c>
      <c r="J333" s="99"/>
      <c r="K333" s="89"/>
      <c r="L333" s="91"/>
      <c r="M333" s="93"/>
      <c r="Q333" s="72"/>
    </row>
    <row r="334" spans="1:17" x14ac:dyDescent="0.35">
      <c r="A334" s="96"/>
      <c r="B334" s="6" t="s">
        <v>369</v>
      </c>
      <c r="C334" s="31">
        <v>0.24665509259259258</v>
      </c>
      <c r="D334" s="8">
        <f t="shared" si="8"/>
        <v>1.2731481481478846E-4</v>
      </c>
      <c r="E334" s="14">
        <v>45162</v>
      </c>
      <c r="F334" s="10">
        <v>412309.93479999999</v>
      </c>
      <c r="G334" s="10">
        <v>6325516.8739999998</v>
      </c>
      <c r="H334" s="57"/>
      <c r="I334" s="45">
        <v>0</v>
      </c>
      <c r="J334" s="99"/>
      <c r="K334" s="89"/>
      <c r="L334" s="91"/>
      <c r="M334" s="93"/>
      <c r="Q334" s="72"/>
    </row>
    <row r="335" spans="1:17" x14ac:dyDescent="0.35">
      <c r="A335" s="96"/>
      <c r="B335" s="6" t="s">
        <v>370</v>
      </c>
      <c r="C335" s="31">
        <v>0.24675925925925926</v>
      </c>
      <c r="D335" s="8">
        <f t="shared" si="8"/>
        <v>1.0416666666668295E-4</v>
      </c>
      <c r="E335" s="14">
        <v>45162</v>
      </c>
      <c r="F335" s="10">
        <v>412310.35930000001</v>
      </c>
      <c r="G335" s="10">
        <v>6325517.5630000001</v>
      </c>
      <c r="H335" s="57" t="s">
        <v>343</v>
      </c>
      <c r="I335" s="45">
        <v>1</v>
      </c>
      <c r="J335" s="99"/>
      <c r="K335" s="89"/>
      <c r="L335" s="91"/>
      <c r="M335" s="93"/>
      <c r="Q335" s="72"/>
    </row>
    <row r="336" spans="1:17" x14ac:dyDescent="0.35">
      <c r="A336" s="96"/>
      <c r="B336" s="6" t="s">
        <v>371</v>
      </c>
      <c r="C336" s="31">
        <v>0.24687499999999998</v>
      </c>
      <c r="D336" s="8">
        <f t="shared" si="8"/>
        <v>1.1574074074072183E-4</v>
      </c>
      <c r="E336" s="14">
        <v>45162</v>
      </c>
      <c r="F336" s="10">
        <v>412310.90889999998</v>
      </c>
      <c r="G336" s="10">
        <v>6325518.159</v>
      </c>
      <c r="H336" s="57"/>
      <c r="I336" s="45">
        <v>1</v>
      </c>
      <c r="J336" s="99"/>
      <c r="K336" s="89"/>
      <c r="L336" s="91"/>
      <c r="M336" s="93"/>
      <c r="Q336" s="72"/>
    </row>
    <row r="337" spans="1:17" x14ac:dyDescent="0.35">
      <c r="A337" s="96"/>
      <c r="B337" s="6" t="s">
        <v>372</v>
      </c>
      <c r="C337" s="31">
        <v>0.24699074074074076</v>
      </c>
      <c r="D337" s="8">
        <f t="shared" si="8"/>
        <v>1.1574074074077734E-4</v>
      </c>
      <c r="E337" s="14">
        <v>45162</v>
      </c>
      <c r="F337" s="10">
        <v>412311.97649999999</v>
      </c>
      <c r="G337" s="10">
        <v>6325518.8949999996</v>
      </c>
      <c r="H337" s="57"/>
      <c r="I337" s="45">
        <v>0</v>
      </c>
      <c r="J337" s="99"/>
      <c r="K337" s="89"/>
      <c r="L337" s="91"/>
      <c r="M337" s="93"/>
      <c r="Q337" s="72"/>
    </row>
    <row r="338" spans="1:17" x14ac:dyDescent="0.35">
      <c r="A338" s="96"/>
      <c r="B338" s="6" t="s">
        <v>373</v>
      </c>
      <c r="C338" s="31">
        <v>0.24710648148148148</v>
      </c>
      <c r="D338" s="8">
        <f t="shared" si="8"/>
        <v>1.1574074074072183E-4</v>
      </c>
      <c r="E338" s="14">
        <v>45162</v>
      </c>
      <c r="F338" s="10">
        <v>412312.45569999999</v>
      </c>
      <c r="G338" s="10">
        <v>6325519.4119999995</v>
      </c>
      <c r="H338" s="57"/>
      <c r="I338" s="45">
        <v>0</v>
      </c>
      <c r="J338" s="99"/>
      <c r="K338" s="89"/>
      <c r="L338" s="91"/>
      <c r="M338" s="93"/>
      <c r="Q338" s="72"/>
    </row>
    <row r="339" spans="1:17" x14ac:dyDescent="0.35">
      <c r="A339" s="96"/>
      <c r="B339" s="6" t="s">
        <v>374</v>
      </c>
      <c r="C339" s="31">
        <v>0.24721064814814817</v>
      </c>
      <c r="D339" s="8">
        <f t="shared" si="8"/>
        <v>1.0416666666668295E-4</v>
      </c>
      <c r="E339" s="14">
        <v>45162</v>
      </c>
      <c r="F339" s="10">
        <v>412313.15759999998</v>
      </c>
      <c r="G339" s="10">
        <v>6325519.9479999999</v>
      </c>
      <c r="H339" s="57"/>
      <c r="I339" s="45">
        <v>0</v>
      </c>
      <c r="J339" s="99"/>
      <c r="K339" s="89"/>
      <c r="L339" s="91"/>
      <c r="M339" s="93"/>
      <c r="Q339" s="72"/>
    </row>
    <row r="340" spans="1:17" x14ac:dyDescent="0.35">
      <c r="A340" s="96"/>
      <c r="B340" s="6" t="s">
        <v>375</v>
      </c>
      <c r="C340" s="31">
        <v>0.24733796296296295</v>
      </c>
      <c r="D340" s="8">
        <f t="shared" si="8"/>
        <v>1.2731481481478846E-4</v>
      </c>
      <c r="E340" s="14">
        <v>45162</v>
      </c>
      <c r="F340" s="10">
        <v>412313.82020000002</v>
      </c>
      <c r="G340" s="10">
        <v>6325520.6150000002</v>
      </c>
      <c r="H340" s="57"/>
      <c r="I340" s="45">
        <v>0</v>
      </c>
      <c r="J340" s="99"/>
      <c r="K340" s="89"/>
      <c r="L340" s="91"/>
      <c r="M340" s="93"/>
      <c r="Q340" s="72"/>
    </row>
    <row r="341" spans="1:17" x14ac:dyDescent="0.35">
      <c r="A341" s="96"/>
      <c r="B341" s="6" t="s">
        <v>376</v>
      </c>
      <c r="C341" s="31">
        <v>0.2474537037037037</v>
      </c>
      <c r="D341" s="8">
        <f t="shared" si="8"/>
        <v>1.1574074074074958E-4</v>
      </c>
      <c r="E341" s="14">
        <v>45162</v>
      </c>
      <c r="F341" s="10">
        <v>412314.1593</v>
      </c>
      <c r="G341" s="10">
        <v>6325521.0659999996</v>
      </c>
      <c r="H341" s="57"/>
      <c r="I341" s="45">
        <v>0</v>
      </c>
      <c r="J341" s="99"/>
      <c r="K341" s="89"/>
      <c r="L341" s="91"/>
      <c r="M341" s="93"/>
      <c r="Q341" s="72"/>
    </row>
    <row r="342" spans="1:17" x14ac:dyDescent="0.35">
      <c r="A342" s="96"/>
      <c r="B342" s="6" t="s">
        <v>377</v>
      </c>
      <c r="C342" s="31">
        <v>0.24756944444444443</v>
      </c>
      <c r="D342" s="8">
        <f t="shared" si="8"/>
        <v>1.1574074074072183E-4</v>
      </c>
      <c r="E342" s="14">
        <v>45162</v>
      </c>
      <c r="F342" s="10">
        <v>412314.93859999999</v>
      </c>
      <c r="G342" s="10">
        <v>6325522.0329999998</v>
      </c>
      <c r="H342" s="57"/>
      <c r="I342" s="45">
        <v>0</v>
      </c>
      <c r="J342" s="99"/>
      <c r="K342" s="89"/>
      <c r="L342" s="91"/>
      <c r="M342" s="93"/>
      <c r="Q342" s="72"/>
    </row>
    <row r="343" spans="1:17" x14ac:dyDescent="0.35">
      <c r="A343" s="96"/>
      <c r="B343" s="6" t="s">
        <v>378</v>
      </c>
      <c r="C343" s="31">
        <v>0.2476851851851852</v>
      </c>
      <c r="D343" s="8">
        <f t="shared" si="8"/>
        <v>1.1574074074077734E-4</v>
      </c>
      <c r="E343" s="14">
        <v>45162</v>
      </c>
      <c r="F343" s="10">
        <v>412315.1275</v>
      </c>
      <c r="G343" s="10">
        <v>6325522.5949999997</v>
      </c>
      <c r="H343" s="57"/>
      <c r="I343" s="45">
        <v>0</v>
      </c>
      <c r="J343" s="99"/>
      <c r="K343" s="89"/>
      <c r="L343" s="91"/>
      <c r="M343" s="93"/>
      <c r="Q343" s="72"/>
    </row>
    <row r="344" spans="1:17" x14ac:dyDescent="0.35">
      <c r="A344" s="96"/>
      <c r="B344" s="6" t="s">
        <v>379</v>
      </c>
      <c r="C344" s="31">
        <v>0.24780092592592592</v>
      </c>
      <c r="D344" s="8">
        <f t="shared" si="8"/>
        <v>1.1574074074072183E-4</v>
      </c>
      <c r="E344" s="9">
        <v>45162</v>
      </c>
      <c r="F344" s="10">
        <v>412315.80229999998</v>
      </c>
      <c r="G344" s="10">
        <v>6325523.8859999999</v>
      </c>
      <c r="H344" s="57"/>
      <c r="I344" s="45">
        <v>0</v>
      </c>
      <c r="J344" s="99"/>
      <c r="K344" s="89"/>
      <c r="L344" s="91"/>
      <c r="M344" s="93"/>
      <c r="Q344" s="72"/>
    </row>
    <row r="345" spans="1:17" x14ac:dyDescent="0.35">
      <c r="A345" s="96"/>
      <c r="B345" s="11" t="s">
        <v>380</v>
      </c>
      <c r="C345" s="12">
        <v>0.24791666666666667</v>
      </c>
      <c r="D345" s="13">
        <f t="shared" si="8"/>
        <v>1.1574074074074958E-4</v>
      </c>
      <c r="E345" s="14">
        <v>45162</v>
      </c>
      <c r="F345" s="15">
        <v>412316.34259999997</v>
      </c>
      <c r="G345" s="15">
        <v>6325524.6789999995</v>
      </c>
      <c r="H345" s="58"/>
      <c r="I345" s="48">
        <v>0</v>
      </c>
      <c r="J345" s="99"/>
      <c r="K345" s="89"/>
      <c r="L345" s="91"/>
      <c r="M345" s="93"/>
      <c r="Q345" s="72"/>
    </row>
    <row r="346" spans="1:17" x14ac:dyDescent="0.35">
      <c r="A346" s="96"/>
      <c r="B346" s="6" t="s">
        <v>381</v>
      </c>
      <c r="C346" s="7">
        <v>0.2480324074074074</v>
      </c>
      <c r="D346" s="8">
        <f t="shared" si="8"/>
        <v>1.1574074074072183E-4</v>
      </c>
      <c r="E346" s="14">
        <v>45162</v>
      </c>
      <c r="F346" s="10">
        <v>412316.94160000002</v>
      </c>
      <c r="G346" s="10">
        <v>6325525.8090000004</v>
      </c>
      <c r="H346" s="57"/>
      <c r="I346" s="45">
        <v>0</v>
      </c>
      <c r="J346" s="99"/>
      <c r="K346" s="89"/>
      <c r="L346" s="91"/>
      <c r="M346" s="93"/>
      <c r="Q346" s="72"/>
    </row>
    <row r="347" spans="1:17" x14ac:dyDescent="0.35">
      <c r="A347" s="96"/>
      <c r="B347" s="6" t="s">
        <v>382</v>
      </c>
      <c r="C347" s="7">
        <v>0.24815972222222224</v>
      </c>
      <c r="D347" s="8">
        <f t="shared" si="8"/>
        <v>1.2731481481484397E-4</v>
      </c>
      <c r="E347" s="14">
        <v>45162</v>
      </c>
      <c r="F347" s="10">
        <v>412317.72850000003</v>
      </c>
      <c r="G347" s="10">
        <v>6325526.7300000004</v>
      </c>
      <c r="H347" s="57"/>
      <c r="I347" s="45">
        <v>0</v>
      </c>
      <c r="J347" s="99"/>
      <c r="K347" s="89"/>
      <c r="L347" s="91"/>
      <c r="M347" s="93"/>
      <c r="Q347" s="72"/>
    </row>
    <row r="348" spans="1:17" x14ac:dyDescent="0.35">
      <c r="A348" s="96"/>
      <c r="B348" s="6" t="s">
        <v>383</v>
      </c>
      <c r="C348" s="7">
        <v>0.24826388888888887</v>
      </c>
      <c r="D348" s="8">
        <f t="shared" si="8"/>
        <v>1.0416666666662744E-4</v>
      </c>
      <c r="E348" s="14">
        <v>45162</v>
      </c>
      <c r="F348" s="10">
        <v>412317.88400000002</v>
      </c>
      <c r="G348" s="10">
        <v>6325527.1310000001</v>
      </c>
      <c r="H348" s="57"/>
      <c r="I348" s="45">
        <v>0</v>
      </c>
      <c r="J348" s="99"/>
      <c r="K348" s="89"/>
      <c r="L348" s="91"/>
      <c r="M348" s="93"/>
      <c r="Q348" s="72"/>
    </row>
    <row r="349" spans="1:17" x14ac:dyDescent="0.35">
      <c r="A349" s="96"/>
      <c r="B349" s="6" t="s">
        <v>384</v>
      </c>
      <c r="C349" s="7">
        <v>0.24839120370370371</v>
      </c>
      <c r="D349" s="8">
        <f t="shared" si="8"/>
        <v>1.2731481481484397E-4</v>
      </c>
      <c r="E349" s="14">
        <v>45162</v>
      </c>
      <c r="F349" s="10">
        <v>412318.79729999998</v>
      </c>
      <c r="G349" s="10">
        <v>6325528.3140000002</v>
      </c>
      <c r="H349" s="57" t="s">
        <v>343</v>
      </c>
      <c r="I349" s="45">
        <v>0</v>
      </c>
      <c r="J349" s="99"/>
      <c r="K349" s="89"/>
      <c r="L349" s="91"/>
      <c r="M349" s="93"/>
      <c r="Q349" s="72"/>
    </row>
    <row r="350" spans="1:17" x14ac:dyDescent="0.35">
      <c r="A350" s="96"/>
      <c r="B350" s="6" t="s">
        <v>385</v>
      </c>
      <c r="C350" s="7">
        <v>0.24849537037037037</v>
      </c>
      <c r="D350" s="8">
        <f t="shared" si="8"/>
        <v>1.0416666666665519E-4</v>
      </c>
      <c r="E350" s="14">
        <v>45162</v>
      </c>
      <c r="F350" s="10">
        <v>412319.30499999999</v>
      </c>
      <c r="G350" s="10">
        <v>6325529.0899999999</v>
      </c>
      <c r="H350" s="57"/>
      <c r="I350" s="45">
        <v>1</v>
      </c>
      <c r="J350" s="99"/>
      <c r="K350" s="89"/>
      <c r="L350" s="91"/>
      <c r="M350" s="93"/>
      <c r="Q350" s="72"/>
    </row>
    <row r="351" spans="1:17" x14ac:dyDescent="0.35">
      <c r="A351" s="96"/>
      <c r="B351" s="6" t="s">
        <v>386</v>
      </c>
      <c r="C351" s="7">
        <v>0.24862268518518518</v>
      </c>
      <c r="D351" s="8">
        <f t="shared" si="8"/>
        <v>1.2731481481481621E-4</v>
      </c>
      <c r="E351" s="14">
        <v>45162</v>
      </c>
      <c r="F351" s="10">
        <v>412320.28700000001</v>
      </c>
      <c r="G351" s="10">
        <v>6325530.2359999996</v>
      </c>
      <c r="H351" s="57"/>
      <c r="I351" s="45">
        <v>0</v>
      </c>
      <c r="J351" s="99"/>
      <c r="K351" s="89"/>
      <c r="L351" s="91"/>
      <c r="M351" s="93"/>
      <c r="Q351" s="72"/>
    </row>
    <row r="352" spans="1:17" x14ac:dyDescent="0.35">
      <c r="A352" s="96"/>
      <c r="B352" s="6" t="s">
        <v>387</v>
      </c>
      <c r="C352" s="7">
        <v>0.2487384259259259</v>
      </c>
      <c r="D352" s="8">
        <f t="shared" si="8"/>
        <v>1.1574074074072183E-4</v>
      </c>
      <c r="E352" s="14">
        <v>45162</v>
      </c>
      <c r="F352" s="10">
        <v>412320.96610000002</v>
      </c>
      <c r="G352" s="10">
        <v>6325531.1950000003</v>
      </c>
      <c r="H352" s="57" t="s">
        <v>343</v>
      </c>
      <c r="I352" s="45">
        <v>1</v>
      </c>
      <c r="J352" s="99"/>
      <c r="K352" s="89"/>
      <c r="L352" s="91"/>
      <c r="M352" s="93"/>
      <c r="Q352" s="72"/>
    </row>
    <row r="353" spans="1:17" x14ac:dyDescent="0.35">
      <c r="A353" s="96"/>
      <c r="B353" s="6" t="s">
        <v>388</v>
      </c>
      <c r="C353" s="7">
        <v>0.24885416666666668</v>
      </c>
      <c r="D353" s="8">
        <f t="shared" si="8"/>
        <v>1.1574074074077734E-4</v>
      </c>
      <c r="E353" s="14">
        <v>45162</v>
      </c>
      <c r="F353" s="10">
        <v>412321.37540000002</v>
      </c>
      <c r="G353" s="10">
        <v>6325531.7570000002</v>
      </c>
      <c r="H353" s="57"/>
      <c r="I353" s="45">
        <v>0</v>
      </c>
      <c r="J353" s="99"/>
      <c r="K353" s="89"/>
      <c r="L353" s="91"/>
      <c r="M353" s="93"/>
      <c r="Q353" s="72"/>
    </row>
    <row r="354" spans="1:17" x14ac:dyDescent="0.35">
      <c r="A354" s="96"/>
      <c r="B354" s="6" t="s">
        <v>389</v>
      </c>
      <c r="C354" s="7">
        <v>0.2489699074074074</v>
      </c>
      <c r="D354" s="8">
        <f t="shared" si="8"/>
        <v>1.1574074074072183E-4</v>
      </c>
      <c r="E354" s="14">
        <v>45162</v>
      </c>
      <c r="F354" s="10">
        <v>412322.1654</v>
      </c>
      <c r="G354" s="10">
        <v>6325532.6529999999</v>
      </c>
      <c r="H354" s="57"/>
      <c r="I354" s="45">
        <v>0</v>
      </c>
      <c r="J354" s="99"/>
      <c r="K354" s="89"/>
      <c r="L354" s="91"/>
      <c r="M354" s="93"/>
      <c r="Q354" s="72"/>
    </row>
    <row r="355" spans="1:17" x14ac:dyDescent="0.35">
      <c r="A355" s="96"/>
      <c r="B355" s="6" t="s">
        <v>390</v>
      </c>
      <c r="C355" s="7">
        <v>0.24907407407407409</v>
      </c>
      <c r="D355" s="8">
        <f t="shared" si="8"/>
        <v>1.0416666666668295E-4</v>
      </c>
      <c r="E355" s="14">
        <v>45162</v>
      </c>
      <c r="F355" s="10">
        <v>412322.78419999999</v>
      </c>
      <c r="G355" s="10">
        <v>6325533.2280000001</v>
      </c>
      <c r="H355" s="57"/>
      <c r="I355" s="45">
        <v>0</v>
      </c>
      <c r="J355" s="99"/>
      <c r="K355" s="89"/>
      <c r="L355" s="91"/>
      <c r="M355" s="93"/>
      <c r="Q355" s="72"/>
    </row>
    <row r="356" spans="1:17" x14ac:dyDescent="0.35">
      <c r="A356" s="96"/>
      <c r="B356" s="6" t="s">
        <v>391</v>
      </c>
      <c r="C356" s="7">
        <v>0.24918981481481484</v>
      </c>
      <c r="D356" s="8">
        <f t="shared" si="8"/>
        <v>1.1574074074074958E-4</v>
      </c>
      <c r="E356" s="14">
        <v>45162</v>
      </c>
      <c r="F356" s="10">
        <v>412323.7463</v>
      </c>
      <c r="G356" s="10">
        <v>6325534.1239999998</v>
      </c>
      <c r="H356" s="57"/>
      <c r="I356" s="45">
        <v>0</v>
      </c>
      <c r="J356" s="99"/>
      <c r="K356" s="89"/>
      <c r="L356" s="91"/>
      <c r="M356" s="93"/>
      <c r="Q356" s="72"/>
    </row>
    <row r="357" spans="1:17" x14ac:dyDescent="0.35">
      <c r="A357" s="96"/>
      <c r="B357" s="6" t="s">
        <v>392</v>
      </c>
      <c r="C357" s="7">
        <v>0.24930555555555556</v>
      </c>
      <c r="D357" s="8">
        <f t="shared" si="8"/>
        <v>1.1574074074072183E-4</v>
      </c>
      <c r="E357" s="14">
        <v>45162</v>
      </c>
      <c r="F357" s="10">
        <v>412324.45</v>
      </c>
      <c r="G357" s="10">
        <v>6325534.7640000004</v>
      </c>
      <c r="H357" s="57"/>
      <c r="I357" s="45">
        <v>0</v>
      </c>
      <c r="J357" s="99"/>
      <c r="K357" s="89"/>
      <c r="L357" s="91"/>
      <c r="M357" s="93"/>
      <c r="Q357" s="72"/>
    </row>
    <row r="358" spans="1:17" x14ac:dyDescent="0.35">
      <c r="A358" s="96"/>
      <c r="B358" s="6" t="s">
        <v>393</v>
      </c>
      <c r="C358" s="7">
        <v>0.24942129629629628</v>
      </c>
      <c r="D358" s="8">
        <f t="shared" si="8"/>
        <v>1.1574074074072183E-4</v>
      </c>
      <c r="E358" s="14">
        <v>45162</v>
      </c>
      <c r="F358" s="10">
        <v>412325.12</v>
      </c>
      <c r="G358" s="10">
        <v>6325535.5609999998</v>
      </c>
      <c r="H358" s="57"/>
      <c r="I358" s="45">
        <v>0</v>
      </c>
      <c r="J358" s="99"/>
      <c r="K358" s="89"/>
      <c r="L358" s="91"/>
      <c r="M358" s="93"/>
      <c r="Q358" s="72"/>
    </row>
    <row r="359" spans="1:17" x14ac:dyDescent="0.35">
      <c r="A359" s="96"/>
      <c r="B359" s="6" t="s">
        <v>394</v>
      </c>
      <c r="C359" s="7">
        <v>0.24953703703703703</v>
      </c>
      <c r="D359" s="8">
        <f t="shared" si="8"/>
        <v>1.1574074074074958E-4</v>
      </c>
      <c r="E359" s="14">
        <v>45162</v>
      </c>
      <c r="F359" s="10">
        <v>412325.69219999999</v>
      </c>
      <c r="G359" s="10">
        <v>6325536.0690000001</v>
      </c>
      <c r="H359" s="57"/>
      <c r="I359" s="45">
        <v>0</v>
      </c>
      <c r="J359" s="99"/>
      <c r="K359" s="89"/>
      <c r="L359" s="91"/>
      <c r="M359" s="93"/>
      <c r="Q359" s="72"/>
    </row>
    <row r="360" spans="1:17" x14ac:dyDescent="0.35">
      <c r="A360" s="96"/>
      <c r="B360" s="6" t="s">
        <v>395</v>
      </c>
      <c r="C360" s="7">
        <v>0.24965277777777781</v>
      </c>
      <c r="D360" s="8">
        <f t="shared" si="8"/>
        <v>1.1574074074077734E-4</v>
      </c>
      <c r="E360" s="14">
        <v>45162</v>
      </c>
      <c r="F360" s="10">
        <v>412326.33199999999</v>
      </c>
      <c r="G360" s="10">
        <v>6325536.8449999997</v>
      </c>
      <c r="H360" s="57"/>
      <c r="I360" s="45">
        <v>0</v>
      </c>
      <c r="J360" s="99"/>
      <c r="K360" s="89"/>
      <c r="L360" s="91"/>
      <c r="M360" s="93"/>
      <c r="Q360" s="72"/>
    </row>
    <row r="361" spans="1:17" x14ac:dyDescent="0.35">
      <c r="A361" s="96"/>
      <c r="B361" s="6" t="s">
        <v>396</v>
      </c>
      <c r="C361" s="7">
        <v>0.24976851851851853</v>
      </c>
      <c r="D361" s="8">
        <f t="shared" si="8"/>
        <v>1.1574074074072183E-4</v>
      </c>
      <c r="E361" s="14">
        <v>45162</v>
      </c>
      <c r="F361" s="10">
        <v>412326.8971</v>
      </c>
      <c r="G361" s="10">
        <v>6325537.3269999996</v>
      </c>
      <c r="H361" s="57"/>
      <c r="I361" s="45">
        <v>0</v>
      </c>
      <c r="J361" s="99"/>
      <c r="K361" s="89"/>
      <c r="L361" s="91"/>
      <c r="M361" s="93"/>
      <c r="Q361" s="72"/>
    </row>
    <row r="362" spans="1:17" x14ac:dyDescent="0.35">
      <c r="A362" s="96"/>
      <c r="B362" s="6" t="s">
        <v>397</v>
      </c>
      <c r="C362" s="7">
        <v>0.24988425925925925</v>
      </c>
      <c r="D362" s="8">
        <f t="shared" si="8"/>
        <v>1.1574074074072183E-4</v>
      </c>
      <c r="E362" s="14">
        <v>45162</v>
      </c>
      <c r="F362" s="10">
        <v>412327.52140000003</v>
      </c>
      <c r="G362" s="10">
        <v>6325538.2209999999</v>
      </c>
      <c r="H362" s="57"/>
      <c r="I362" s="45">
        <v>0</v>
      </c>
      <c r="J362" s="99"/>
      <c r="K362" s="89"/>
      <c r="L362" s="91"/>
      <c r="M362" s="93"/>
      <c r="Q362" s="72"/>
    </row>
    <row r="363" spans="1:17" x14ac:dyDescent="0.35">
      <c r="A363" s="96"/>
      <c r="B363" s="6" t="s">
        <v>398</v>
      </c>
      <c r="C363" s="7">
        <v>0.25</v>
      </c>
      <c r="D363" s="8">
        <f t="shared" si="8"/>
        <v>1.1574074074074958E-4</v>
      </c>
      <c r="E363" s="14">
        <v>45162</v>
      </c>
      <c r="F363" s="10">
        <v>412328.4657</v>
      </c>
      <c r="G363" s="10">
        <v>6325539.125</v>
      </c>
      <c r="H363" s="57"/>
      <c r="I363" s="45">
        <v>0</v>
      </c>
      <c r="J363" s="99"/>
      <c r="K363" s="89"/>
      <c r="L363" s="91"/>
      <c r="M363" s="93"/>
      <c r="Q363" s="72"/>
    </row>
    <row r="364" spans="1:17" x14ac:dyDescent="0.35">
      <c r="A364" s="96"/>
      <c r="B364" s="6" t="s">
        <v>399</v>
      </c>
      <c r="C364" s="7">
        <v>0.25013888888888886</v>
      </c>
      <c r="D364" s="8">
        <f t="shared" si="8"/>
        <v>1.3888888888885509E-4</v>
      </c>
      <c r="E364" s="14">
        <v>45162</v>
      </c>
      <c r="F364" s="10">
        <v>412329.1617</v>
      </c>
      <c r="G364" s="10">
        <v>6325540.0209999997</v>
      </c>
      <c r="H364" s="57"/>
      <c r="I364" s="45">
        <v>0</v>
      </c>
      <c r="J364" s="99"/>
      <c r="K364" s="89"/>
      <c r="L364" s="91"/>
      <c r="M364" s="93"/>
      <c r="Q364" s="72"/>
    </row>
    <row r="365" spans="1:17" x14ac:dyDescent="0.35">
      <c r="A365" s="96"/>
      <c r="B365" s="6" t="s">
        <v>400</v>
      </c>
      <c r="C365" s="7">
        <v>0.2502314814814815</v>
      </c>
      <c r="D365" s="8">
        <f t="shared" si="8"/>
        <v>9.2592592592644074E-5</v>
      </c>
      <c r="E365" s="14">
        <v>45162</v>
      </c>
      <c r="F365" s="10">
        <v>412329.57949999999</v>
      </c>
      <c r="G365" s="10">
        <v>6325540.5219999999</v>
      </c>
      <c r="H365" s="57" t="s">
        <v>54</v>
      </c>
      <c r="I365" s="45">
        <v>0</v>
      </c>
      <c r="J365" s="99"/>
      <c r="K365" s="89"/>
      <c r="L365" s="91"/>
      <c r="M365" s="93"/>
      <c r="Q365" s="72"/>
    </row>
    <row r="366" spans="1:17" x14ac:dyDescent="0.35">
      <c r="A366" s="96"/>
      <c r="B366" s="6" t="s">
        <v>401</v>
      </c>
      <c r="C366" s="7">
        <v>0.25034722222222222</v>
      </c>
      <c r="D366" s="8">
        <f t="shared" si="8"/>
        <v>1.1574074074072183E-4</v>
      </c>
      <c r="E366" s="14">
        <v>45162</v>
      </c>
      <c r="F366" s="10">
        <v>412330.22629999998</v>
      </c>
      <c r="G366" s="10">
        <v>6325541.2230000002</v>
      </c>
      <c r="H366" s="57"/>
      <c r="I366" s="45">
        <v>0</v>
      </c>
      <c r="J366" s="99"/>
      <c r="K366" s="89"/>
      <c r="L366" s="91"/>
      <c r="M366" s="93"/>
      <c r="Q366" s="72"/>
    </row>
    <row r="367" spans="1:17" x14ac:dyDescent="0.35">
      <c r="A367" s="96"/>
      <c r="B367" s="6" t="s">
        <v>402</v>
      </c>
      <c r="C367" s="7">
        <v>0.25046296296296294</v>
      </c>
      <c r="D367" s="8">
        <f t="shared" si="8"/>
        <v>1.1574074074072183E-4</v>
      </c>
      <c r="E367" s="14">
        <v>45162</v>
      </c>
      <c r="F367" s="10">
        <v>412330.96639999998</v>
      </c>
      <c r="G367" s="10">
        <v>6325542.176</v>
      </c>
      <c r="H367" s="57"/>
      <c r="I367" s="45">
        <v>0</v>
      </c>
      <c r="J367" s="99"/>
      <c r="K367" s="89"/>
      <c r="L367" s="91"/>
      <c r="M367" s="93"/>
      <c r="Q367" s="72"/>
    </row>
    <row r="368" spans="1:17" x14ac:dyDescent="0.35">
      <c r="A368" s="96"/>
      <c r="B368" s="6" t="s">
        <v>403</v>
      </c>
      <c r="C368" s="7">
        <v>0.25057870370370372</v>
      </c>
      <c r="D368" s="8">
        <f t="shared" si="8"/>
        <v>1.1574074074077734E-4</v>
      </c>
      <c r="E368" s="14">
        <v>45162</v>
      </c>
      <c r="F368" s="10">
        <v>412331.50910000002</v>
      </c>
      <c r="G368" s="10">
        <v>6325543.0310000004</v>
      </c>
      <c r="H368" s="57"/>
      <c r="I368" s="45">
        <v>0</v>
      </c>
      <c r="J368" s="99"/>
      <c r="K368" s="89"/>
      <c r="L368" s="91"/>
      <c r="M368" s="93"/>
      <c r="Q368" s="72"/>
    </row>
    <row r="369" spans="1:17" x14ac:dyDescent="0.35">
      <c r="A369" s="96"/>
      <c r="B369" s="6" t="s">
        <v>404</v>
      </c>
      <c r="C369" s="7">
        <v>0.25069444444444444</v>
      </c>
      <c r="D369" s="8">
        <f t="shared" si="8"/>
        <v>1.1574074074072183E-4</v>
      </c>
      <c r="E369" s="14">
        <v>45162</v>
      </c>
      <c r="F369" s="10">
        <v>412332.01659999997</v>
      </c>
      <c r="G369" s="10">
        <v>6325543.9170000004</v>
      </c>
      <c r="H369" s="57"/>
      <c r="I369" s="45">
        <v>0</v>
      </c>
      <c r="J369" s="99"/>
      <c r="K369" s="89"/>
      <c r="L369" s="91"/>
      <c r="M369" s="93"/>
      <c r="Q369" s="72"/>
    </row>
    <row r="370" spans="1:17" x14ac:dyDescent="0.35">
      <c r="A370" s="96"/>
      <c r="B370" s="6" t="s">
        <v>405</v>
      </c>
      <c r="C370" s="7">
        <v>0.25081018518518522</v>
      </c>
      <c r="D370" s="8">
        <f t="shared" si="8"/>
        <v>1.1574074074077734E-4</v>
      </c>
      <c r="E370" s="14">
        <v>45162</v>
      </c>
      <c r="F370" s="10">
        <v>412332.67460000003</v>
      </c>
      <c r="G370" s="10">
        <v>6325545.0449999999</v>
      </c>
      <c r="H370" s="57"/>
      <c r="I370" s="45">
        <v>0</v>
      </c>
      <c r="J370" s="99"/>
      <c r="K370" s="89"/>
      <c r="L370" s="91"/>
      <c r="M370" s="93"/>
      <c r="Q370" s="72"/>
    </row>
    <row r="371" spans="1:17" x14ac:dyDescent="0.35">
      <c r="A371" s="96"/>
      <c r="B371" s="6" t="s">
        <v>406</v>
      </c>
      <c r="C371" s="7">
        <v>0.25092592592592594</v>
      </c>
      <c r="D371" s="8">
        <f t="shared" ref="D371:D434" si="9">C371-C370</f>
        <v>1.1574074074072183E-4</v>
      </c>
      <c r="E371" s="9">
        <v>45162</v>
      </c>
      <c r="F371" s="10">
        <v>412333.19329999998</v>
      </c>
      <c r="G371" s="10">
        <v>6325545.8399999999</v>
      </c>
      <c r="H371" s="57"/>
      <c r="I371" s="45">
        <v>0</v>
      </c>
      <c r="J371" s="99"/>
      <c r="K371" s="89"/>
      <c r="L371" s="91"/>
      <c r="M371" s="93"/>
      <c r="Q371" s="72"/>
    </row>
    <row r="372" spans="1:17" x14ac:dyDescent="0.35">
      <c r="A372" s="96"/>
      <c r="B372" s="11" t="s">
        <v>407</v>
      </c>
      <c r="C372" s="12">
        <v>0.25104166666666666</v>
      </c>
      <c r="D372" s="13">
        <f t="shared" si="9"/>
        <v>1.1574074074072183E-4</v>
      </c>
      <c r="E372" s="14">
        <v>45162</v>
      </c>
      <c r="F372" s="15">
        <v>412333.93939999997</v>
      </c>
      <c r="G372" s="15">
        <v>6325546.574</v>
      </c>
      <c r="H372" s="58"/>
      <c r="I372" s="48">
        <v>0</v>
      </c>
      <c r="J372" s="99"/>
      <c r="K372" s="89"/>
      <c r="L372" s="91"/>
      <c r="M372" s="93"/>
      <c r="Q372" s="72"/>
    </row>
    <row r="373" spans="1:17" x14ac:dyDescent="0.35">
      <c r="A373" s="96"/>
      <c r="B373" s="6" t="s">
        <v>408</v>
      </c>
      <c r="C373" s="7">
        <v>0.25115740740740738</v>
      </c>
      <c r="D373" s="8">
        <f t="shared" si="9"/>
        <v>1.1574074074072183E-4</v>
      </c>
      <c r="E373" s="14">
        <v>45162</v>
      </c>
      <c r="F373" s="10">
        <v>412334.65860000002</v>
      </c>
      <c r="G373" s="10">
        <v>6325547.4840000002</v>
      </c>
      <c r="H373" s="57"/>
      <c r="I373" s="45">
        <v>0</v>
      </c>
      <c r="J373" s="99"/>
      <c r="K373" s="89"/>
      <c r="L373" s="91"/>
      <c r="M373" s="93"/>
      <c r="Q373" s="72"/>
    </row>
    <row r="374" spans="1:17" x14ac:dyDescent="0.35">
      <c r="A374" s="96"/>
      <c r="B374" s="6" t="s">
        <v>409</v>
      </c>
      <c r="C374" s="7">
        <v>0.25127314814814816</v>
      </c>
      <c r="D374" s="8">
        <f t="shared" si="9"/>
        <v>1.1574074074077734E-4</v>
      </c>
      <c r="E374" s="14">
        <v>45162</v>
      </c>
      <c r="F374" s="10">
        <v>412335.3762</v>
      </c>
      <c r="G374" s="10">
        <v>6325548.2680000002</v>
      </c>
      <c r="H374" s="57" t="s">
        <v>410</v>
      </c>
      <c r="I374" s="45">
        <v>1</v>
      </c>
      <c r="J374" s="99"/>
      <c r="K374" s="89"/>
      <c r="L374" s="91"/>
      <c r="M374" s="93"/>
      <c r="Q374" s="72"/>
    </row>
    <row r="375" spans="1:17" x14ac:dyDescent="0.35">
      <c r="A375" s="96"/>
      <c r="B375" s="6" t="s">
        <v>411</v>
      </c>
      <c r="C375" s="7">
        <v>0.25138888888888888</v>
      </c>
      <c r="D375" s="8">
        <f t="shared" si="9"/>
        <v>1.1574074074072183E-4</v>
      </c>
      <c r="E375" s="14">
        <v>45162</v>
      </c>
      <c r="F375" s="10">
        <v>412335.80869999999</v>
      </c>
      <c r="G375" s="10">
        <v>6325548.9359999998</v>
      </c>
      <c r="H375" s="57"/>
      <c r="I375" s="45">
        <v>0</v>
      </c>
      <c r="J375" s="99"/>
      <c r="K375" s="89"/>
      <c r="L375" s="91"/>
      <c r="M375" s="93"/>
      <c r="Q375" s="72"/>
    </row>
    <row r="376" spans="1:17" x14ac:dyDescent="0.35">
      <c r="A376" s="96"/>
      <c r="B376" s="6" t="s">
        <v>412</v>
      </c>
      <c r="C376" s="7">
        <v>0.2515162037037037</v>
      </c>
      <c r="D376" s="8">
        <f t="shared" si="9"/>
        <v>1.2731481481481621E-4</v>
      </c>
      <c r="E376" s="14">
        <v>45162</v>
      </c>
      <c r="F376" s="10">
        <v>412336.80940000003</v>
      </c>
      <c r="G376" s="10">
        <v>6325549.915</v>
      </c>
      <c r="H376" s="57" t="s">
        <v>54</v>
      </c>
      <c r="I376" s="45">
        <v>0</v>
      </c>
      <c r="J376" s="99"/>
      <c r="K376" s="89"/>
      <c r="L376" s="91"/>
      <c r="M376" s="93"/>
      <c r="Q376" s="72"/>
    </row>
    <row r="377" spans="1:17" x14ac:dyDescent="0.35">
      <c r="A377" s="96"/>
      <c r="B377" s="6" t="s">
        <v>413</v>
      </c>
      <c r="C377" s="7">
        <v>0.25162037037037038</v>
      </c>
      <c r="D377" s="8">
        <f t="shared" si="9"/>
        <v>1.0416666666668295E-4</v>
      </c>
      <c r="E377" s="14">
        <v>45162</v>
      </c>
      <c r="F377" s="10">
        <v>412337.09379999997</v>
      </c>
      <c r="G377" s="10">
        <v>6325550.6160000004</v>
      </c>
      <c r="H377" s="57"/>
      <c r="I377" s="45">
        <v>0</v>
      </c>
      <c r="J377" s="99"/>
      <c r="K377" s="89"/>
      <c r="L377" s="91"/>
      <c r="M377" s="93"/>
      <c r="Q377" s="72"/>
    </row>
    <row r="378" spans="1:17" x14ac:dyDescent="0.35">
      <c r="A378" s="96"/>
      <c r="B378" s="6" t="s">
        <v>414</v>
      </c>
      <c r="C378" s="7">
        <v>0.2517361111111111</v>
      </c>
      <c r="D378" s="8">
        <f t="shared" si="9"/>
        <v>1.1574074074072183E-4</v>
      </c>
      <c r="E378" s="14">
        <v>45162</v>
      </c>
      <c r="F378" s="10">
        <v>412337.52510000003</v>
      </c>
      <c r="G378" s="10">
        <v>6325551.2510000002</v>
      </c>
      <c r="H378" s="57"/>
      <c r="I378" s="45">
        <v>0</v>
      </c>
      <c r="J378" s="99"/>
      <c r="K378" s="89"/>
      <c r="L378" s="91"/>
      <c r="M378" s="93"/>
      <c r="Q378" s="72"/>
    </row>
    <row r="379" spans="1:17" x14ac:dyDescent="0.35">
      <c r="A379" s="96"/>
      <c r="B379" s="6" t="s">
        <v>415</v>
      </c>
      <c r="C379" s="7">
        <v>0.25185185185185183</v>
      </c>
      <c r="D379" s="8">
        <f t="shared" si="9"/>
        <v>1.1574074074072183E-4</v>
      </c>
      <c r="E379" s="14">
        <v>45162</v>
      </c>
      <c r="F379" s="10">
        <v>412338.34110000002</v>
      </c>
      <c r="G379" s="10">
        <v>6325552.2340000002</v>
      </c>
      <c r="H379" s="57"/>
      <c r="I379" s="45">
        <v>0</v>
      </c>
      <c r="J379" s="99"/>
      <c r="K379" s="89"/>
      <c r="L379" s="91"/>
      <c r="M379" s="93"/>
      <c r="Q379" s="72"/>
    </row>
    <row r="380" spans="1:17" x14ac:dyDescent="0.35">
      <c r="A380" s="96"/>
      <c r="B380" s="6" t="s">
        <v>416</v>
      </c>
      <c r="C380" s="7">
        <v>0.2519675925925926</v>
      </c>
      <c r="D380" s="8">
        <f t="shared" si="9"/>
        <v>1.1574074074077734E-4</v>
      </c>
      <c r="E380" s="14">
        <v>45162</v>
      </c>
      <c r="F380" s="10">
        <v>412338.93800000002</v>
      </c>
      <c r="G380" s="10">
        <v>6325552.9280000003</v>
      </c>
      <c r="H380" s="57"/>
      <c r="I380" s="45">
        <v>0</v>
      </c>
      <c r="J380" s="99"/>
      <c r="K380" s="89"/>
      <c r="L380" s="91"/>
      <c r="M380" s="93"/>
      <c r="Q380" s="72"/>
    </row>
    <row r="381" spans="1:17" x14ac:dyDescent="0.35">
      <c r="A381" s="96"/>
      <c r="B381" s="6" t="s">
        <v>417</v>
      </c>
      <c r="C381" s="7">
        <v>0.25208333333333333</v>
      </c>
      <c r="D381" s="8">
        <f t="shared" si="9"/>
        <v>1.1574074074072183E-4</v>
      </c>
      <c r="E381" s="14">
        <v>45162</v>
      </c>
      <c r="F381" s="10">
        <v>412339.65360000002</v>
      </c>
      <c r="G381" s="10">
        <v>6325553.9069999997</v>
      </c>
      <c r="H381" s="57"/>
      <c r="I381" s="45">
        <v>0</v>
      </c>
      <c r="J381" s="99"/>
      <c r="K381" s="89"/>
      <c r="L381" s="91"/>
      <c r="M381" s="93"/>
      <c r="Q381" s="72"/>
    </row>
    <row r="382" spans="1:17" x14ac:dyDescent="0.35">
      <c r="A382" s="96"/>
      <c r="B382" s="6" t="s">
        <v>418</v>
      </c>
      <c r="C382" s="7">
        <v>0.2521990740740741</v>
      </c>
      <c r="D382" s="8">
        <f t="shared" si="9"/>
        <v>1.1574074074077734E-4</v>
      </c>
      <c r="E382" s="14">
        <v>45162</v>
      </c>
      <c r="F382" s="10">
        <v>412340.31770000001</v>
      </c>
      <c r="G382" s="10">
        <v>6325554.6229999997</v>
      </c>
      <c r="H382" s="57" t="s">
        <v>54</v>
      </c>
      <c r="I382" s="45">
        <v>0</v>
      </c>
      <c r="J382" s="99"/>
      <c r="K382" s="89"/>
      <c r="L382" s="91"/>
      <c r="M382" s="93"/>
      <c r="Q382" s="72"/>
    </row>
    <row r="383" spans="1:17" x14ac:dyDescent="0.35">
      <c r="A383" s="96"/>
      <c r="B383" s="6" t="s">
        <v>419</v>
      </c>
      <c r="C383" s="7">
        <v>0.25231481481481483</v>
      </c>
      <c r="D383" s="8">
        <f t="shared" si="9"/>
        <v>1.1574074074072183E-4</v>
      </c>
      <c r="E383" s="14">
        <v>45162</v>
      </c>
      <c r="F383" s="10">
        <v>412340.89620000002</v>
      </c>
      <c r="G383" s="10">
        <v>6325555.3940000003</v>
      </c>
      <c r="H383" s="57"/>
      <c r="I383" s="45">
        <v>0</v>
      </c>
      <c r="J383" s="99"/>
      <c r="K383" s="89"/>
      <c r="L383" s="91"/>
      <c r="M383" s="93"/>
      <c r="Q383" s="72"/>
    </row>
    <row r="384" spans="1:17" x14ac:dyDescent="0.35">
      <c r="A384" s="96"/>
      <c r="B384" s="6" t="s">
        <v>420</v>
      </c>
      <c r="C384" s="7">
        <v>0.25243055555555555</v>
      </c>
      <c r="D384" s="8">
        <f t="shared" si="9"/>
        <v>1.1574074074072183E-4</v>
      </c>
      <c r="E384" s="14">
        <v>45162</v>
      </c>
      <c r="F384" s="10">
        <v>412341.28909999999</v>
      </c>
      <c r="G384" s="10">
        <v>6325556.2400000002</v>
      </c>
      <c r="H384" s="57"/>
      <c r="I384" s="45">
        <v>1</v>
      </c>
      <c r="J384" s="99"/>
      <c r="K384" s="89"/>
      <c r="L384" s="91"/>
      <c r="M384" s="93"/>
      <c r="Q384" s="72"/>
    </row>
    <row r="385" spans="1:17" x14ac:dyDescent="0.35">
      <c r="A385" s="96"/>
      <c r="B385" s="6" t="s">
        <v>421</v>
      </c>
      <c r="C385" s="7">
        <v>0.25254629629629627</v>
      </c>
      <c r="D385" s="8">
        <f t="shared" si="9"/>
        <v>1.1574074074072183E-4</v>
      </c>
      <c r="E385" s="14">
        <v>45162</v>
      </c>
      <c r="F385" s="10">
        <v>412341.99650000001</v>
      </c>
      <c r="G385" s="10">
        <v>6325557.1500000004</v>
      </c>
      <c r="H385" s="57"/>
      <c r="I385" s="45">
        <v>0</v>
      </c>
      <c r="J385" s="99"/>
      <c r="K385" s="89"/>
      <c r="L385" s="91"/>
      <c r="M385" s="93"/>
      <c r="Q385" s="72"/>
    </row>
    <row r="386" spans="1:17" x14ac:dyDescent="0.35">
      <c r="A386" s="96"/>
      <c r="B386" s="6" t="s">
        <v>422</v>
      </c>
      <c r="C386" s="7">
        <v>0.25266203703703705</v>
      </c>
      <c r="D386" s="8">
        <f t="shared" si="9"/>
        <v>1.1574074074077734E-4</v>
      </c>
      <c r="E386" s="14">
        <v>45162</v>
      </c>
      <c r="F386" s="10">
        <v>412342.52759999997</v>
      </c>
      <c r="G386" s="10">
        <v>6325557.7750000004</v>
      </c>
      <c r="H386" s="57"/>
      <c r="I386" s="45">
        <v>0</v>
      </c>
      <c r="J386" s="99"/>
      <c r="K386" s="89"/>
      <c r="L386" s="91"/>
      <c r="M386" s="93"/>
      <c r="Q386" s="72"/>
    </row>
    <row r="387" spans="1:17" x14ac:dyDescent="0.35">
      <c r="A387" s="96"/>
      <c r="B387" s="6" t="s">
        <v>423</v>
      </c>
      <c r="C387" s="7">
        <v>0.25277777777777777</v>
      </c>
      <c r="D387" s="8">
        <f t="shared" si="9"/>
        <v>1.1574074074072183E-4</v>
      </c>
      <c r="E387" s="14">
        <v>45162</v>
      </c>
      <c r="F387" s="10">
        <v>412343.34230000002</v>
      </c>
      <c r="G387" s="10">
        <v>6325558.6359999999</v>
      </c>
      <c r="H387" s="57"/>
      <c r="I387" s="45">
        <v>0</v>
      </c>
      <c r="J387" s="99"/>
      <c r="K387" s="89"/>
      <c r="L387" s="91"/>
      <c r="M387" s="93"/>
      <c r="Q387" s="72"/>
    </row>
    <row r="388" spans="1:17" x14ac:dyDescent="0.35">
      <c r="A388" s="96"/>
      <c r="B388" s="6" t="s">
        <v>424</v>
      </c>
      <c r="C388" s="7">
        <v>0.25277777777777777</v>
      </c>
      <c r="D388" s="8">
        <f t="shared" si="9"/>
        <v>0</v>
      </c>
      <c r="E388" s="14">
        <v>45162</v>
      </c>
      <c r="F388" s="10">
        <v>412343.34230000002</v>
      </c>
      <c r="G388" s="10">
        <v>6325558.6359999999</v>
      </c>
      <c r="H388" s="57"/>
      <c r="I388" s="45">
        <v>0</v>
      </c>
      <c r="J388" s="99"/>
      <c r="K388" s="89"/>
      <c r="L388" s="91"/>
      <c r="M388" s="93"/>
      <c r="Q388" s="72"/>
    </row>
    <row r="389" spans="1:17" x14ac:dyDescent="0.35">
      <c r="A389" s="96"/>
      <c r="B389" s="6" t="s">
        <v>425</v>
      </c>
      <c r="C389" s="7">
        <v>0.25289351851851855</v>
      </c>
      <c r="D389" s="8">
        <f t="shared" si="9"/>
        <v>1.1574074074077734E-4</v>
      </c>
      <c r="E389" s="14">
        <v>45162</v>
      </c>
      <c r="F389" s="10">
        <v>412344.03879999998</v>
      </c>
      <c r="G389" s="10">
        <v>6325559.3380000005</v>
      </c>
      <c r="H389" s="57"/>
      <c r="I389" s="45">
        <v>0</v>
      </c>
      <c r="J389" s="99"/>
      <c r="K389" s="89"/>
      <c r="L389" s="91"/>
      <c r="M389" s="93"/>
      <c r="Q389" s="72"/>
    </row>
    <row r="390" spans="1:17" x14ac:dyDescent="0.35">
      <c r="A390" s="96"/>
      <c r="B390" s="6" t="s">
        <v>426</v>
      </c>
      <c r="C390" s="7">
        <v>0.25300925925925927</v>
      </c>
      <c r="D390" s="8">
        <f t="shared" si="9"/>
        <v>1.1574074074072183E-4</v>
      </c>
      <c r="E390" s="14">
        <v>45162</v>
      </c>
      <c r="F390" s="10">
        <v>412344.90600000002</v>
      </c>
      <c r="G390" s="10">
        <v>6325560.1430000002</v>
      </c>
      <c r="H390" s="57"/>
      <c r="I390" s="45">
        <v>0</v>
      </c>
      <c r="J390" s="99"/>
      <c r="K390" s="89"/>
      <c r="L390" s="91"/>
      <c r="M390" s="93"/>
      <c r="Q390" s="72"/>
    </row>
    <row r="391" spans="1:17" x14ac:dyDescent="0.35">
      <c r="A391" s="96"/>
      <c r="B391" s="6" t="s">
        <v>427</v>
      </c>
      <c r="C391" s="7">
        <v>0.25312499999999999</v>
      </c>
      <c r="D391" s="8">
        <f t="shared" si="9"/>
        <v>1.1574074074072183E-4</v>
      </c>
      <c r="E391" s="14">
        <v>45162</v>
      </c>
      <c r="F391" s="10">
        <v>412345.89199999999</v>
      </c>
      <c r="G391" s="10">
        <v>6325561.04</v>
      </c>
      <c r="H391" s="57"/>
      <c r="I391" s="45">
        <v>0</v>
      </c>
      <c r="J391" s="99"/>
      <c r="K391" s="89"/>
      <c r="L391" s="91"/>
      <c r="M391" s="93"/>
      <c r="Q391" s="72"/>
    </row>
    <row r="392" spans="1:17" x14ac:dyDescent="0.35">
      <c r="A392" s="96"/>
      <c r="B392" s="6" t="s">
        <v>428</v>
      </c>
      <c r="C392" s="7">
        <v>0.25324074074074071</v>
      </c>
      <c r="D392" s="8">
        <f t="shared" si="9"/>
        <v>1.1574074074072183E-4</v>
      </c>
      <c r="E392" s="14">
        <v>45162</v>
      </c>
      <c r="F392" s="10">
        <v>412346.61420000001</v>
      </c>
      <c r="G392" s="10">
        <v>6325561.7640000004</v>
      </c>
      <c r="H392" s="57"/>
      <c r="I392" s="45">
        <v>0</v>
      </c>
      <c r="J392" s="99"/>
      <c r="K392" s="89"/>
      <c r="L392" s="91"/>
      <c r="M392" s="93"/>
      <c r="Q392" s="72"/>
    </row>
    <row r="393" spans="1:17" x14ac:dyDescent="0.35">
      <c r="A393" s="96"/>
      <c r="B393" s="6" t="s">
        <v>429</v>
      </c>
      <c r="C393" s="7">
        <v>0.25336805555555558</v>
      </c>
      <c r="D393" s="8">
        <f t="shared" si="9"/>
        <v>1.2731481481487172E-4</v>
      </c>
      <c r="E393" s="14">
        <v>45162</v>
      </c>
      <c r="F393" s="10">
        <v>412347.31449999998</v>
      </c>
      <c r="G393" s="10">
        <v>6325562.7029999997</v>
      </c>
      <c r="H393" s="57"/>
      <c r="I393" s="45">
        <v>0</v>
      </c>
      <c r="J393" s="99"/>
      <c r="K393" s="89"/>
      <c r="L393" s="91"/>
      <c r="M393" s="93"/>
      <c r="Q393" s="72"/>
    </row>
    <row r="394" spans="1:17" x14ac:dyDescent="0.35">
      <c r="A394" s="96"/>
      <c r="B394" s="6" t="s">
        <v>430</v>
      </c>
      <c r="C394" s="7">
        <v>0.25358796296296299</v>
      </c>
      <c r="D394" s="8">
        <f t="shared" si="9"/>
        <v>2.1990740740740478E-4</v>
      </c>
      <c r="E394" s="14">
        <v>45162</v>
      </c>
      <c r="F394" s="10">
        <v>412348.96010000003</v>
      </c>
      <c r="G394" s="10">
        <v>6325563.9720000001</v>
      </c>
      <c r="H394" s="57"/>
      <c r="I394" s="45">
        <v>0</v>
      </c>
      <c r="J394" s="99"/>
      <c r="K394" s="89"/>
      <c r="L394" s="91"/>
      <c r="M394" s="93"/>
      <c r="Q394" s="72"/>
    </row>
    <row r="395" spans="1:17" x14ac:dyDescent="0.35">
      <c r="A395" s="96"/>
      <c r="B395" s="6" t="s">
        <v>431</v>
      </c>
      <c r="C395" s="7">
        <v>0.25370370370370371</v>
      </c>
      <c r="D395" s="8">
        <f t="shared" si="9"/>
        <v>1.1574074074072183E-4</v>
      </c>
      <c r="E395" s="14">
        <v>45162</v>
      </c>
      <c r="F395" s="10">
        <v>412349.701</v>
      </c>
      <c r="G395" s="10">
        <v>6325564.7949999999</v>
      </c>
      <c r="H395" s="57"/>
      <c r="I395" s="45">
        <v>0</v>
      </c>
      <c r="J395" s="99"/>
      <c r="K395" s="89"/>
      <c r="L395" s="91"/>
      <c r="M395" s="93"/>
      <c r="Q395" s="72"/>
    </row>
    <row r="396" spans="1:17" x14ac:dyDescent="0.35">
      <c r="A396" s="96"/>
      <c r="B396" s="6" t="s">
        <v>432</v>
      </c>
      <c r="C396" s="7">
        <v>0.25380787037037039</v>
      </c>
      <c r="D396" s="8">
        <f t="shared" si="9"/>
        <v>1.0416666666668295E-4</v>
      </c>
      <c r="E396" s="14">
        <v>45162</v>
      </c>
      <c r="F396" s="10">
        <v>412350.40179999999</v>
      </c>
      <c r="G396" s="10">
        <v>6325565.426</v>
      </c>
      <c r="H396" s="57"/>
      <c r="I396" s="45">
        <v>0</v>
      </c>
      <c r="J396" s="99"/>
      <c r="K396" s="89"/>
      <c r="L396" s="91"/>
      <c r="M396" s="93"/>
      <c r="Q396" s="72"/>
    </row>
    <row r="397" spans="1:17" x14ac:dyDescent="0.35">
      <c r="A397" s="96"/>
      <c r="B397" s="6" t="s">
        <v>433</v>
      </c>
      <c r="C397" s="7">
        <v>0.25393518518518515</v>
      </c>
      <c r="D397" s="8">
        <f t="shared" si="9"/>
        <v>1.273148148147607E-4</v>
      </c>
      <c r="E397" s="14">
        <v>45162</v>
      </c>
      <c r="F397" s="10">
        <v>412350.95559999999</v>
      </c>
      <c r="G397" s="10">
        <v>6325566.0870000003</v>
      </c>
      <c r="H397" s="57"/>
      <c r="I397" s="45">
        <v>0</v>
      </c>
      <c r="J397" s="99"/>
      <c r="K397" s="89"/>
      <c r="L397" s="91"/>
      <c r="M397" s="93"/>
      <c r="Q397" s="72"/>
    </row>
    <row r="398" spans="1:17" x14ac:dyDescent="0.35">
      <c r="A398" s="96"/>
      <c r="B398" s="6" t="s">
        <v>434</v>
      </c>
      <c r="C398" s="7">
        <v>0.25405092592592593</v>
      </c>
      <c r="D398" s="8">
        <f t="shared" si="9"/>
        <v>1.1574074074077734E-4</v>
      </c>
      <c r="E398" s="14">
        <v>45162</v>
      </c>
      <c r="F398" s="10">
        <v>412351.78539999999</v>
      </c>
      <c r="G398" s="10">
        <v>6325567.0899999999</v>
      </c>
      <c r="H398" s="57"/>
      <c r="I398" s="45">
        <v>0</v>
      </c>
      <c r="J398" s="99"/>
      <c r="K398" s="89"/>
      <c r="L398" s="91"/>
      <c r="M398" s="93"/>
      <c r="Q398" s="72"/>
    </row>
    <row r="399" spans="1:17" x14ac:dyDescent="0.35">
      <c r="A399" s="96"/>
      <c r="B399" s="6" t="s">
        <v>435</v>
      </c>
      <c r="C399" s="7">
        <v>0.25416666666666665</v>
      </c>
      <c r="D399" s="8">
        <f t="shared" si="9"/>
        <v>1.1574074074072183E-4</v>
      </c>
      <c r="E399" s="14">
        <v>45162</v>
      </c>
      <c r="F399" s="10">
        <v>412352.20500000002</v>
      </c>
      <c r="G399" s="10">
        <v>6325567.7350000003</v>
      </c>
      <c r="H399" s="57"/>
      <c r="I399" s="45">
        <v>0</v>
      </c>
      <c r="J399" s="99"/>
      <c r="K399" s="89"/>
      <c r="L399" s="91"/>
      <c r="M399" s="93"/>
      <c r="Q399" s="72"/>
    </row>
    <row r="400" spans="1:17" x14ac:dyDescent="0.35">
      <c r="A400" s="96"/>
      <c r="B400" s="6" t="s">
        <v>436</v>
      </c>
      <c r="C400" s="7">
        <v>0.25428240740740743</v>
      </c>
      <c r="D400" s="8">
        <f t="shared" si="9"/>
        <v>1.1574074074077734E-4</v>
      </c>
      <c r="E400" s="14">
        <v>45162</v>
      </c>
      <c r="F400" s="10">
        <v>412352.85249999998</v>
      </c>
      <c r="G400" s="10">
        <v>6325568.6359999999</v>
      </c>
      <c r="H400" s="57"/>
      <c r="I400" s="45">
        <v>0</v>
      </c>
      <c r="J400" s="99"/>
      <c r="K400" s="89"/>
      <c r="L400" s="91"/>
      <c r="M400" s="93"/>
      <c r="Q400" s="72"/>
    </row>
    <row r="401" spans="1:17" x14ac:dyDescent="0.35">
      <c r="A401" s="96"/>
      <c r="B401" s="6" t="s">
        <v>437</v>
      </c>
      <c r="C401" s="31">
        <v>0.25440972222222219</v>
      </c>
      <c r="D401" s="8">
        <f t="shared" si="9"/>
        <v>1.273148148147607E-4</v>
      </c>
      <c r="E401" s="14">
        <v>45162</v>
      </c>
      <c r="F401" s="10">
        <v>412353.59499999997</v>
      </c>
      <c r="G401" s="10">
        <v>6325569.3899999997</v>
      </c>
      <c r="H401" s="58"/>
      <c r="I401" s="45">
        <v>0</v>
      </c>
      <c r="J401" s="99"/>
      <c r="K401" s="89"/>
      <c r="L401" s="91"/>
      <c r="M401" s="93"/>
      <c r="Q401" s="72"/>
    </row>
    <row r="402" spans="1:17" x14ac:dyDescent="0.35">
      <c r="A402" s="96"/>
      <c r="B402" s="6" t="s">
        <v>438</v>
      </c>
      <c r="C402" s="31">
        <v>0.25453703703703706</v>
      </c>
      <c r="D402" s="8">
        <f t="shared" si="9"/>
        <v>1.2731481481487172E-4</v>
      </c>
      <c r="E402" s="14">
        <v>45162</v>
      </c>
      <c r="F402" s="10">
        <v>412354.39500000002</v>
      </c>
      <c r="G402" s="10">
        <v>6325570.301</v>
      </c>
      <c r="H402" s="58"/>
      <c r="I402" s="45">
        <v>0</v>
      </c>
      <c r="J402" s="99"/>
      <c r="K402" s="89"/>
      <c r="L402" s="91"/>
      <c r="M402" s="93"/>
      <c r="Q402" s="72"/>
    </row>
    <row r="403" spans="1:17" x14ac:dyDescent="0.35">
      <c r="A403" s="96"/>
      <c r="B403" s="6" t="s">
        <v>439</v>
      </c>
      <c r="C403" s="31">
        <v>0.25462962962962959</v>
      </c>
      <c r="D403" s="8">
        <f t="shared" si="9"/>
        <v>9.2592592592533052E-5</v>
      </c>
      <c r="E403" s="14">
        <v>45162</v>
      </c>
      <c r="F403" s="10">
        <v>412355.14769999997</v>
      </c>
      <c r="G403" s="10">
        <v>6325570.7019999996</v>
      </c>
      <c r="H403" s="58"/>
      <c r="I403" s="45">
        <v>0</v>
      </c>
      <c r="J403" s="99"/>
      <c r="K403" s="89"/>
      <c r="L403" s="91"/>
      <c r="M403" s="93"/>
      <c r="Q403" s="72"/>
    </row>
    <row r="404" spans="1:17" x14ac:dyDescent="0.35">
      <c r="A404" s="96"/>
      <c r="B404" s="6" t="s">
        <v>440</v>
      </c>
      <c r="C404" s="31">
        <v>0.25474537037037037</v>
      </c>
      <c r="D404" s="8">
        <f t="shared" si="9"/>
        <v>1.1574074074077734E-4</v>
      </c>
      <c r="E404" s="14">
        <v>45162</v>
      </c>
      <c r="F404" s="10">
        <v>412356.20390000002</v>
      </c>
      <c r="G404" s="10">
        <v>6325571.3669999996</v>
      </c>
      <c r="H404" s="57"/>
      <c r="I404" s="45">
        <v>0</v>
      </c>
      <c r="J404" s="99"/>
      <c r="K404" s="89"/>
      <c r="L404" s="91"/>
      <c r="M404" s="93"/>
      <c r="Q404" s="72"/>
    </row>
    <row r="405" spans="1:17" x14ac:dyDescent="0.35">
      <c r="A405" s="96"/>
      <c r="B405" s="6" t="s">
        <v>441</v>
      </c>
      <c r="C405" s="31">
        <v>0.25486111111111109</v>
      </c>
      <c r="D405" s="8">
        <f t="shared" si="9"/>
        <v>1.1574074074072183E-4</v>
      </c>
      <c r="E405" s="14">
        <v>45162</v>
      </c>
      <c r="F405" s="10">
        <v>412356.88510000001</v>
      </c>
      <c r="G405" s="10">
        <v>6325572.2869999995</v>
      </c>
      <c r="H405" s="57"/>
      <c r="I405" s="45">
        <v>0</v>
      </c>
      <c r="J405" s="99"/>
      <c r="K405" s="89"/>
      <c r="L405" s="91"/>
      <c r="M405" s="93"/>
      <c r="Q405" s="72"/>
    </row>
    <row r="406" spans="1:17" x14ac:dyDescent="0.35">
      <c r="A406" s="96"/>
      <c r="B406" s="6" t="s">
        <v>442</v>
      </c>
      <c r="C406" s="31">
        <v>0.25497685185185187</v>
      </c>
      <c r="D406" s="8">
        <f t="shared" si="9"/>
        <v>1.1574074074077734E-4</v>
      </c>
      <c r="E406" s="14">
        <v>45162</v>
      </c>
      <c r="F406" s="10">
        <v>412357.48200000002</v>
      </c>
      <c r="G406" s="10">
        <v>6325573.0590000004</v>
      </c>
      <c r="H406" s="57"/>
      <c r="I406" s="45">
        <v>0</v>
      </c>
      <c r="J406" s="99"/>
      <c r="K406" s="89"/>
      <c r="L406" s="91"/>
      <c r="M406" s="93"/>
      <c r="Q406" s="72"/>
    </row>
    <row r="407" spans="1:17" x14ac:dyDescent="0.35">
      <c r="A407" s="96"/>
      <c r="B407" s="6" t="s">
        <v>443</v>
      </c>
      <c r="C407" s="31">
        <v>0.25510416666666663</v>
      </c>
      <c r="D407" s="8">
        <f t="shared" si="9"/>
        <v>1.273148148147607E-4</v>
      </c>
      <c r="E407" s="14">
        <v>45162</v>
      </c>
      <c r="F407" s="10">
        <v>412358.08390000003</v>
      </c>
      <c r="G407" s="10">
        <v>6325573.9210000001</v>
      </c>
      <c r="H407" s="57"/>
      <c r="I407" s="45">
        <v>0</v>
      </c>
      <c r="J407" s="99"/>
      <c r="K407" s="89"/>
      <c r="L407" s="91"/>
      <c r="M407" s="93"/>
      <c r="Q407" s="72"/>
    </row>
    <row r="408" spans="1:17" x14ac:dyDescent="0.35">
      <c r="A408" s="96"/>
      <c r="B408" s="6" t="s">
        <v>444</v>
      </c>
      <c r="C408" s="31">
        <v>0.25520833333333331</v>
      </c>
      <c r="D408" s="8">
        <f t="shared" si="9"/>
        <v>1.0416666666668295E-4</v>
      </c>
      <c r="E408" s="14">
        <v>45162</v>
      </c>
      <c r="F408" s="10">
        <v>412358.67580000003</v>
      </c>
      <c r="G408" s="10">
        <v>6325574.7139999997</v>
      </c>
      <c r="H408" s="57"/>
      <c r="I408" s="45">
        <v>0</v>
      </c>
      <c r="J408" s="99"/>
      <c r="K408" s="89"/>
      <c r="L408" s="91"/>
      <c r="M408" s="93"/>
      <c r="Q408" s="72"/>
    </row>
    <row r="409" spans="1:17" x14ac:dyDescent="0.35">
      <c r="A409" s="96"/>
      <c r="B409" s="6" t="s">
        <v>445</v>
      </c>
      <c r="C409" s="31">
        <v>0.25532407407407409</v>
      </c>
      <c r="D409" s="8">
        <f t="shared" si="9"/>
        <v>1.1574074074077734E-4</v>
      </c>
      <c r="E409" s="14">
        <v>45162</v>
      </c>
      <c r="F409" s="10">
        <v>412359.1275</v>
      </c>
      <c r="G409" s="10">
        <v>6325575.3039999995</v>
      </c>
      <c r="H409" s="57"/>
      <c r="I409" s="45">
        <v>0</v>
      </c>
      <c r="J409" s="99"/>
      <c r="K409" s="89"/>
      <c r="L409" s="91"/>
      <c r="M409" s="93"/>
      <c r="Q409" s="72"/>
    </row>
    <row r="410" spans="1:17" x14ac:dyDescent="0.35">
      <c r="A410" s="96"/>
      <c r="B410" s="6" t="s">
        <v>446</v>
      </c>
      <c r="C410" s="31">
        <v>0.25543981481481481</v>
      </c>
      <c r="D410" s="8">
        <f t="shared" si="9"/>
        <v>1.1574074074072183E-4</v>
      </c>
      <c r="E410" s="14">
        <v>45162</v>
      </c>
      <c r="F410" s="10">
        <v>412359.78230000002</v>
      </c>
      <c r="G410" s="10">
        <v>6325575.9800000004</v>
      </c>
      <c r="H410" s="57"/>
      <c r="I410" s="45">
        <v>0</v>
      </c>
      <c r="J410" s="99"/>
      <c r="K410" s="89"/>
      <c r="L410" s="91"/>
      <c r="M410" s="93"/>
      <c r="Q410" s="72"/>
    </row>
    <row r="411" spans="1:17" x14ac:dyDescent="0.35">
      <c r="A411" s="96"/>
      <c r="B411" s="6" t="s">
        <v>447</v>
      </c>
      <c r="C411" s="31">
        <v>0.25555555555555559</v>
      </c>
      <c r="D411" s="8">
        <f t="shared" si="9"/>
        <v>1.1574074074077734E-4</v>
      </c>
      <c r="E411" s="14">
        <v>45162</v>
      </c>
      <c r="F411" s="10">
        <v>412360.42099999997</v>
      </c>
      <c r="G411" s="10">
        <v>6325576.9670000002</v>
      </c>
      <c r="H411" s="57"/>
      <c r="I411" s="45">
        <v>0</v>
      </c>
      <c r="J411" s="99"/>
      <c r="K411" s="89"/>
      <c r="L411" s="91"/>
      <c r="M411" s="93"/>
      <c r="Q411" s="72"/>
    </row>
    <row r="412" spans="1:17" x14ac:dyDescent="0.35">
      <c r="A412" s="96"/>
      <c r="B412" s="6" t="s">
        <v>448</v>
      </c>
      <c r="C412" s="31">
        <v>0.25568287037037035</v>
      </c>
      <c r="D412" s="8">
        <f t="shared" si="9"/>
        <v>1.273148148147607E-4</v>
      </c>
      <c r="E412" s="14">
        <v>45162</v>
      </c>
      <c r="F412" s="10">
        <v>412360.97739999997</v>
      </c>
      <c r="G412" s="10">
        <v>6325577.8619999997</v>
      </c>
      <c r="H412" s="57"/>
      <c r="I412" s="45">
        <v>0</v>
      </c>
      <c r="J412" s="99"/>
      <c r="K412" s="89"/>
      <c r="L412" s="91"/>
      <c r="M412" s="93"/>
      <c r="Q412" s="72"/>
    </row>
    <row r="413" spans="1:17" x14ac:dyDescent="0.35">
      <c r="A413" s="96"/>
      <c r="B413" s="6" t="s">
        <v>449</v>
      </c>
      <c r="C413" s="31">
        <v>0.25578703703703703</v>
      </c>
      <c r="D413" s="8">
        <f t="shared" si="9"/>
        <v>1.0416666666668295E-4</v>
      </c>
      <c r="E413" s="14">
        <v>45162</v>
      </c>
      <c r="F413" s="10">
        <v>412361.66800000001</v>
      </c>
      <c r="G413" s="10">
        <v>6325578.4939999999</v>
      </c>
      <c r="H413" s="57"/>
      <c r="I413" s="45">
        <v>0</v>
      </c>
      <c r="J413" s="99"/>
      <c r="K413" s="89"/>
      <c r="L413" s="91"/>
      <c r="M413" s="93"/>
      <c r="Q413" s="72"/>
    </row>
    <row r="414" spans="1:17" x14ac:dyDescent="0.35">
      <c r="A414" s="96"/>
      <c r="B414" s="6" t="s">
        <v>450</v>
      </c>
      <c r="C414" s="31">
        <v>0.25590277777777776</v>
      </c>
      <c r="D414" s="8">
        <f t="shared" si="9"/>
        <v>1.1574074074072183E-4</v>
      </c>
      <c r="E414" s="14">
        <v>45162</v>
      </c>
      <c r="F414" s="10">
        <v>412362.62280000001</v>
      </c>
      <c r="G414" s="10">
        <v>6325579.3669999996</v>
      </c>
      <c r="H414" s="57"/>
      <c r="I414" s="45">
        <v>0</v>
      </c>
      <c r="J414" s="99"/>
      <c r="K414" s="89"/>
      <c r="L414" s="91"/>
      <c r="M414" s="93"/>
      <c r="Q414" s="72"/>
    </row>
    <row r="415" spans="1:17" x14ac:dyDescent="0.35">
      <c r="A415" s="96"/>
      <c r="B415" s="6" t="s">
        <v>451</v>
      </c>
      <c r="C415" s="31">
        <v>0.25601851851851853</v>
      </c>
      <c r="D415" s="8">
        <f t="shared" si="9"/>
        <v>1.1574074074077734E-4</v>
      </c>
      <c r="E415" s="14">
        <v>45162</v>
      </c>
      <c r="F415" s="10">
        <v>412363.1838</v>
      </c>
      <c r="G415" s="10">
        <v>6325579.8600000003</v>
      </c>
      <c r="H415" s="57"/>
      <c r="I415" s="45">
        <v>0</v>
      </c>
      <c r="J415" s="99"/>
      <c r="K415" s="89"/>
      <c r="L415" s="91"/>
      <c r="M415" s="93"/>
      <c r="Q415" s="72"/>
    </row>
    <row r="416" spans="1:17" x14ac:dyDescent="0.35">
      <c r="A416" s="96"/>
      <c r="B416" s="6" t="s">
        <v>452</v>
      </c>
      <c r="C416" s="31">
        <v>0.25613425925925926</v>
      </c>
      <c r="D416" s="8">
        <f t="shared" si="9"/>
        <v>1.1574074074072183E-4</v>
      </c>
      <c r="E416" s="14">
        <v>45162</v>
      </c>
      <c r="F416" s="10">
        <v>412363.91950000002</v>
      </c>
      <c r="G416" s="10">
        <v>6325580.6880000001</v>
      </c>
      <c r="H416" s="57"/>
      <c r="I416" s="45">
        <v>0</v>
      </c>
      <c r="J416" s="99"/>
      <c r="K416" s="89"/>
      <c r="L416" s="91"/>
      <c r="M416" s="93"/>
      <c r="Q416" s="72"/>
    </row>
    <row r="417" spans="1:17" x14ac:dyDescent="0.35">
      <c r="A417" s="96"/>
      <c r="B417" s="6" t="s">
        <v>453</v>
      </c>
      <c r="C417" s="31">
        <v>0.25623842592592594</v>
      </c>
      <c r="D417" s="8">
        <f t="shared" si="9"/>
        <v>1.0416666666668295E-4</v>
      </c>
      <c r="E417" s="14">
        <v>45162</v>
      </c>
      <c r="F417" s="10">
        <v>412364.32829999999</v>
      </c>
      <c r="G417" s="10">
        <v>6325581.574</v>
      </c>
      <c r="H417" s="57"/>
      <c r="I417" s="45">
        <v>0</v>
      </c>
      <c r="J417" s="99"/>
      <c r="K417" s="89"/>
      <c r="L417" s="91"/>
      <c r="M417" s="93"/>
      <c r="Q417" s="72"/>
    </row>
    <row r="418" spans="1:17" x14ac:dyDescent="0.35">
      <c r="A418" s="96"/>
      <c r="B418" s="6" t="s">
        <v>454</v>
      </c>
      <c r="C418" s="31">
        <v>0.25636574074074076</v>
      </c>
      <c r="D418" s="8">
        <f t="shared" si="9"/>
        <v>1.2731481481481621E-4</v>
      </c>
      <c r="E418" s="14">
        <v>45162</v>
      </c>
      <c r="F418" s="10">
        <v>412364.93339999998</v>
      </c>
      <c r="G418" s="10">
        <v>6325582.1330000004</v>
      </c>
      <c r="H418" s="57"/>
      <c r="I418" s="45">
        <v>0</v>
      </c>
      <c r="J418" s="99"/>
      <c r="K418" s="89"/>
      <c r="L418" s="91"/>
      <c r="M418" s="93"/>
      <c r="Q418" s="72"/>
    </row>
    <row r="419" spans="1:17" x14ac:dyDescent="0.35">
      <c r="A419" s="96"/>
      <c r="B419" s="6" t="s">
        <v>455</v>
      </c>
      <c r="C419" s="31">
        <v>0.25648148148148148</v>
      </c>
      <c r="D419" s="8">
        <f t="shared" si="9"/>
        <v>1.1574074074072183E-4</v>
      </c>
      <c r="E419" s="14">
        <v>45162</v>
      </c>
      <c r="F419" s="10">
        <v>412365.6507</v>
      </c>
      <c r="G419" s="10">
        <v>6325582.7790000001</v>
      </c>
      <c r="H419" s="57"/>
      <c r="I419" s="45">
        <v>0</v>
      </c>
      <c r="J419" s="99"/>
      <c r="K419" s="89"/>
      <c r="L419" s="91"/>
      <c r="M419" s="93"/>
      <c r="Q419" s="72"/>
    </row>
    <row r="420" spans="1:17" x14ac:dyDescent="0.35">
      <c r="A420" s="96"/>
      <c r="B420" s="6" t="s">
        <v>456</v>
      </c>
      <c r="C420" s="31">
        <v>0.2565972222222222</v>
      </c>
      <c r="D420" s="8">
        <f t="shared" si="9"/>
        <v>1.1574074074072183E-4</v>
      </c>
      <c r="E420" s="14">
        <v>45162</v>
      </c>
      <c r="F420" s="10">
        <v>412365.92420000001</v>
      </c>
      <c r="G420" s="10">
        <v>6325583.5</v>
      </c>
      <c r="H420" s="57"/>
      <c r="I420" s="45">
        <v>0</v>
      </c>
      <c r="J420" s="99"/>
      <c r="K420" s="89"/>
      <c r="L420" s="91"/>
      <c r="M420" s="93"/>
      <c r="Q420" s="72"/>
    </row>
    <row r="421" spans="1:17" x14ac:dyDescent="0.35">
      <c r="A421" s="96"/>
      <c r="B421" s="6" t="s">
        <v>457</v>
      </c>
      <c r="C421" s="31">
        <v>0.25671296296296298</v>
      </c>
      <c r="D421" s="8">
        <f t="shared" si="9"/>
        <v>1.1574074074077734E-4</v>
      </c>
      <c r="E421" s="14">
        <v>45162</v>
      </c>
      <c r="F421" s="10">
        <v>412366.5183</v>
      </c>
      <c r="G421" s="10">
        <v>6325584.1950000003</v>
      </c>
      <c r="H421" s="57"/>
      <c r="I421" s="45">
        <v>0</v>
      </c>
      <c r="J421" s="99"/>
      <c r="K421" s="89"/>
      <c r="L421" s="91"/>
      <c r="M421" s="93"/>
      <c r="Q421" s="72"/>
    </row>
    <row r="422" spans="1:17" x14ac:dyDescent="0.35">
      <c r="A422" s="96"/>
      <c r="B422" s="6" t="s">
        <v>458</v>
      </c>
      <c r="C422" s="31">
        <v>0.25684027777777779</v>
      </c>
      <c r="D422" s="8">
        <f t="shared" si="9"/>
        <v>1.2731481481481621E-4</v>
      </c>
      <c r="E422" s="14">
        <v>45162</v>
      </c>
      <c r="F422" s="10">
        <v>412367.66269999999</v>
      </c>
      <c r="G422" s="10">
        <v>6325585.0159999998</v>
      </c>
      <c r="H422" s="57"/>
      <c r="I422" s="45">
        <v>0</v>
      </c>
      <c r="J422" s="99"/>
      <c r="K422" s="89"/>
      <c r="L422" s="91"/>
      <c r="M422" s="93"/>
      <c r="Q422" s="72"/>
    </row>
    <row r="423" spans="1:17" x14ac:dyDescent="0.35">
      <c r="A423" s="96"/>
      <c r="B423" s="6" t="s">
        <v>459</v>
      </c>
      <c r="C423" s="31">
        <v>0.25696759259259261</v>
      </c>
      <c r="D423" s="8">
        <f t="shared" si="9"/>
        <v>1.2731481481481621E-4</v>
      </c>
      <c r="E423" s="14">
        <v>45162</v>
      </c>
      <c r="F423" s="10">
        <v>412368.37599999999</v>
      </c>
      <c r="G423" s="10">
        <v>6325585.8109999998</v>
      </c>
      <c r="H423" s="57"/>
      <c r="I423" s="45">
        <v>0</v>
      </c>
      <c r="J423" s="99"/>
      <c r="K423" s="89"/>
      <c r="L423" s="91"/>
      <c r="M423" s="93"/>
      <c r="Q423" s="72"/>
    </row>
    <row r="424" spans="1:17" x14ac:dyDescent="0.35">
      <c r="A424" s="96"/>
      <c r="B424" s="6" t="s">
        <v>460</v>
      </c>
      <c r="C424" s="31">
        <v>0.25717592592592592</v>
      </c>
      <c r="D424" s="8">
        <f t="shared" si="9"/>
        <v>2.0833333333331039E-4</v>
      </c>
      <c r="E424" s="14">
        <v>45162</v>
      </c>
      <c r="F424" s="10">
        <v>412370.02399999998</v>
      </c>
      <c r="G424" s="10">
        <v>6325587.216</v>
      </c>
      <c r="H424" s="57"/>
      <c r="I424" s="45">
        <v>0</v>
      </c>
      <c r="J424" s="99"/>
      <c r="K424" s="89"/>
      <c r="L424" s="91"/>
      <c r="M424" s="93"/>
      <c r="Q424" s="72"/>
    </row>
    <row r="425" spans="1:17" x14ac:dyDescent="0.35">
      <c r="A425" s="96"/>
      <c r="B425" s="6" t="s">
        <v>461</v>
      </c>
      <c r="C425" s="31">
        <v>0.25729166666666664</v>
      </c>
      <c r="D425" s="8">
        <f t="shared" si="9"/>
        <v>1.1574074074072183E-4</v>
      </c>
      <c r="E425" s="14">
        <v>45162</v>
      </c>
      <c r="F425" s="10">
        <v>412370.32339999999</v>
      </c>
      <c r="G425" s="10">
        <v>6325587.7609999999</v>
      </c>
      <c r="H425" s="57"/>
      <c r="I425" s="45">
        <v>0</v>
      </c>
      <c r="J425" s="99"/>
      <c r="K425" s="89"/>
      <c r="L425" s="91"/>
      <c r="M425" s="93"/>
      <c r="Q425" s="72"/>
    </row>
    <row r="426" spans="1:17" x14ac:dyDescent="0.35">
      <c r="A426" s="96"/>
      <c r="B426" s="6" t="s">
        <v>462</v>
      </c>
      <c r="C426" s="31">
        <v>0.25744212962962965</v>
      </c>
      <c r="D426" s="8">
        <f t="shared" si="9"/>
        <v>1.5046296296300499E-4</v>
      </c>
      <c r="E426" s="14">
        <v>45162</v>
      </c>
      <c r="F426" s="10">
        <v>412371.00089999998</v>
      </c>
      <c r="G426" s="10">
        <v>6325588.5990000004</v>
      </c>
      <c r="H426" s="57"/>
      <c r="I426" s="45">
        <v>0</v>
      </c>
      <c r="J426" s="99"/>
      <c r="K426" s="89"/>
      <c r="L426" s="91"/>
      <c r="M426" s="93"/>
      <c r="Q426" s="72"/>
    </row>
    <row r="427" spans="1:17" x14ac:dyDescent="0.35">
      <c r="A427" s="96"/>
      <c r="B427" s="6" t="s">
        <v>463</v>
      </c>
      <c r="C427" s="31">
        <v>0.25754629629629627</v>
      </c>
      <c r="D427" s="8">
        <f t="shared" si="9"/>
        <v>1.0416666666662744E-4</v>
      </c>
      <c r="E427" s="14">
        <v>45162</v>
      </c>
      <c r="F427" s="10">
        <v>412371.57750000001</v>
      </c>
      <c r="G427" s="10">
        <v>6325589.2860000003</v>
      </c>
      <c r="H427" s="57"/>
      <c r="I427" s="45">
        <v>0</v>
      </c>
      <c r="J427" s="99"/>
      <c r="K427" s="89"/>
      <c r="L427" s="91"/>
      <c r="M427" s="93"/>
      <c r="Q427" s="72"/>
    </row>
    <row r="428" spans="1:17" x14ac:dyDescent="0.35">
      <c r="A428" s="96"/>
      <c r="B428" s="6" t="s">
        <v>464</v>
      </c>
      <c r="C428" s="31">
        <v>0.25763888888888892</v>
      </c>
      <c r="D428" s="8">
        <f t="shared" si="9"/>
        <v>9.2592592592644074E-5</v>
      </c>
      <c r="E428" s="14">
        <v>45162</v>
      </c>
      <c r="F428" s="10">
        <v>412372.37599999999</v>
      </c>
      <c r="G428" s="10">
        <v>6325590.0269999998</v>
      </c>
      <c r="H428" s="57"/>
      <c r="I428" s="45">
        <v>0</v>
      </c>
      <c r="J428" s="99"/>
      <c r="K428" s="89"/>
      <c r="L428" s="91"/>
      <c r="M428" s="93"/>
      <c r="Q428" s="72"/>
    </row>
    <row r="429" spans="1:17" x14ac:dyDescent="0.35">
      <c r="A429" s="96"/>
      <c r="B429" s="6" t="s">
        <v>465</v>
      </c>
      <c r="C429" s="31">
        <v>0.25775462962962964</v>
      </c>
      <c r="D429" s="8">
        <f t="shared" si="9"/>
        <v>1.1574074074072183E-4</v>
      </c>
      <c r="E429" s="9">
        <v>45162</v>
      </c>
      <c r="F429" s="10">
        <v>412372.9362</v>
      </c>
      <c r="G429" s="10">
        <v>6325590.7889999999</v>
      </c>
      <c r="H429" s="57"/>
      <c r="I429" s="45">
        <v>0</v>
      </c>
      <c r="J429" s="99"/>
      <c r="K429" s="89"/>
      <c r="L429" s="91"/>
      <c r="M429" s="93"/>
      <c r="Q429" s="72"/>
    </row>
    <row r="430" spans="1:17" x14ac:dyDescent="0.35">
      <c r="A430" s="96"/>
      <c r="B430" s="11" t="s">
        <v>466</v>
      </c>
      <c r="C430" s="30">
        <v>0.25785879629629632</v>
      </c>
      <c r="D430" s="13">
        <f t="shared" si="9"/>
        <v>1.0416666666668295E-4</v>
      </c>
      <c r="E430" s="14">
        <v>45162</v>
      </c>
      <c r="F430" s="15">
        <v>412373.47409999999</v>
      </c>
      <c r="G430" s="15">
        <v>6325591.5070000002</v>
      </c>
      <c r="H430" s="58"/>
      <c r="I430" s="48">
        <v>0</v>
      </c>
      <c r="J430" s="99"/>
      <c r="K430" s="89"/>
      <c r="L430" s="91"/>
      <c r="M430" s="93"/>
      <c r="Q430" s="72"/>
    </row>
    <row r="431" spans="1:17" x14ac:dyDescent="0.35">
      <c r="A431" s="96"/>
      <c r="B431" s="6" t="s">
        <v>467</v>
      </c>
      <c r="C431" s="31">
        <v>0.25798611111111108</v>
      </c>
      <c r="D431" s="8">
        <f t="shared" si="9"/>
        <v>1.273148148147607E-4</v>
      </c>
      <c r="E431" s="14">
        <v>45162</v>
      </c>
      <c r="F431" s="10">
        <v>412373.81280000001</v>
      </c>
      <c r="G431" s="10">
        <v>6325592.4280000003</v>
      </c>
      <c r="H431" s="58"/>
      <c r="I431" s="45">
        <v>0</v>
      </c>
      <c r="J431" s="99"/>
      <c r="K431" s="89"/>
      <c r="L431" s="91"/>
      <c r="M431" s="93"/>
      <c r="Q431" s="72"/>
    </row>
    <row r="432" spans="1:17" x14ac:dyDescent="0.35">
      <c r="A432" s="96"/>
      <c r="B432" s="6" t="s">
        <v>468</v>
      </c>
      <c r="C432" s="31">
        <v>0.25810185185185186</v>
      </c>
      <c r="D432" s="8">
        <f t="shared" si="9"/>
        <v>1.1574074074077734E-4</v>
      </c>
      <c r="E432" s="14">
        <v>45162</v>
      </c>
      <c r="F432" s="10">
        <v>412374.67790000001</v>
      </c>
      <c r="G432" s="10">
        <v>6325593.3509999998</v>
      </c>
      <c r="H432" s="57"/>
      <c r="I432" s="45">
        <v>0</v>
      </c>
      <c r="J432" s="99"/>
      <c r="K432" s="89"/>
      <c r="L432" s="91"/>
      <c r="M432" s="93"/>
      <c r="Q432" s="72"/>
    </row>
    <row r="433" spans="1:17" x14ac:dyDescent="0.35">
      <c r="A433" s="96"/>
      <c r="B433" s="6" t="s">
        <v>469</v>
      </c>
      <c r="C433" s="31">
        <v>0.25822916666666668</v>
      </c>
      <c r="D433" s="8">
        <f t="shared" si="9"/>
        <v>1.2731481481481621E-4</v>
      </c>
      <c r="E433" s="14">
        <v>45162</v>
      </c>
      <c r="F433" s="10">
        <v>412375.46669999999</v>
      </c>
      <c r="G433" s="10">
        <v>6325594.4630000005</v>
      </c>
      <c r="H433" s="57"/>
      <c r="I433" s="45">
        <v>0</v>
      </c>
      <c r="J433" s="99"/>
      <c r="K433" s="89"/>
      <c r="L433" s="91"/>
      <c r="M433" s="93"/>
      <c r="Q433" s="72"/>
    </row>
    <row r="434" spans="1:17" x14ac:dyDescent="0.35">
      <c r="A434" s="96"/>
      <c r="B434" s="6" t="s">
        <v>470</v>
      </c>
      <c r="C434" s="31">
        <v>0.25833333333333336</v>
      </c>
      <c r="D434" s="8">
        <f t="shared" si="9"/>
        <v>1.0416666666668295E-4</v>
      </c>
      <c r="E434" s="14">
        <v>45162</v>
      </c>
      <c r="F434" s="10">
        <v>412376.26089999999</v>
      </c>
      <c r="G434" s="10">
        <v>6325595.2240000004</v>
      </c>
      <c r="H434" s="57"/>
      <c r="I434" s="45">
        <v>0</v>
      </c>
      <c r="J434" s="99"/>
      <c r="K434" s="89"/>
      <c r="L434" s="91"/>
      <c r="M434" s="93"/>
      <c r="Q434" s="72"/>
    </row>
    <row r="435" spans="1:17" x14ac:dyDescent="0.35">
      <c r="A435" s="96"/>
      <c r="B435" s="6" t="s">
        <v>471</v>
      </c>
      <c r="C435" s="31">
        <v>0.25847222222222221</v>
      </c>
      <c r="D435" s="8">
        <f t="shared" ref="D435:D463" si="10">C435-C434</f>
        <v>1.3888888888885509E-4</v>
      </c>
      <c r="E435" s="14">
        <v>45162</v>
      </c>
      <c r="F435" s="10">
        <v>412377.25880000001</v>
      </c>
      <c r="G435" s="10">
        <v>6325596.4670000002</v>
      </c>
      <c r="H435" s="57"/>
      <c r="I435" s="45">
        <v>0</v>
      </c>
      <c r="J435" s="99"/>
      <c r="K435" s="89"/>
      <c r="L435" s="91"/>
      <c r="M435" s="93"/>
      <c r="Q435" s="72"/>
    </row>
    <row r="436" spans="1:17" x14ac:dyDescent="0.35">
      <c r="A436" s="96"/>
      <c r="B436" s="6" t="s">
        <v>472</v>
      </c>
      <c r="C436" s="31">
        <v>0.2585648148148148</v>
      </c>
      <c r="D436" s="8">
        <f t="shared" si="10"/>
        <v>9.2592592592588563E-5</v>
      </c>
      <c r="E436" s="14">
        <v>45162</v>
      </c>
      <c r="F436" s="10">
        <v>412377.81679999997</v>
      </c>
      <c r="G436" s="10">
        <v>6325596.9680000003</v>
      </c>
      <c r="H436" s="57"/>
      <c r="I436" s="45">
        <v>0</v>
      </c>
      <c r="J436" s="99"/>
      <c r="K436" s="89"/>
      <c r="L436" s="91"/>
      <c r="M436" s="93"/>
      <c r="Q436" s="72"/>
    </row>
    <row r="437" spans="1:17" x14ac:dyDescent="0.35">
      <c r="A437" s="96"/>
      <c r="B437" s="6" t="s">
        <v>473</v>
      </c>
      <c r="C437" s="31">
        <v>0.25868055555555552</v>
      </c>
      <c r="D437" s="8">
        <f t="shared" si="10"/>
        <v>1.1574074074072183E-4</v>
      </c>
      <c r="E437" s="14">
        <v>45162</v>
      </c>
      <c r="F437" s="10">
        <v>412378.28399999999</v>
      </c>
      <c r="G437" s="10">
        <v>6325597.5480000004</v>
      </c>
      <c r="H437" s="57"/>
      <c r="I437" s="45">
        <v>0</v>
      </c>
      <c r="J437" s="99"/>
      <c r="K437" s="89"/>
      <c r="L437" s="91"/>
      <c r="M437" s="93"/>
      <c r="Q437" s="72"/>
    </row>
    <row r="438" spans="1:17" x14ac:dyDescent="0.35">
      <c r="A438" s="96"/>
      <c r="B438" s="6" t="s">
        <v>474</v>
      </c>
      <c r="C438" s="31">
        <v>0.2587962962962963</v>
      </c>
      <c r="D438" s="8">
        <f t="shared" si="10"/>
        <v>1.1574074074077734E-4</v>
      </c>
      <c r="E438" s="14">
        <v>45162</v>
      </c>
      <c r="F438" s="10">
        <v>412379.26610000001</v>
      </c>
      <c r="G438" s="10">
        <v>6325598.5080000004</v>
      </c>
      <c r="H438" s="57"/>
      <c r="I438" s="45">
        <v>0</v>
      </c>
      <c r="J438" s="99"/>
      <c r="K438" s="89"/>
      <c r="L438" s="91"/>
      <c r="M438" s="93"/>
      <c r="Q438" s="72"/>
    </row>
    <row r="439" spans="1:17" x14ac:dyDescent="0.35">
      <c r="A439" s="96"/>
      <c r="B439" s="6" t="s">
        <v>475</v>
      </c>
      <c r="C439" s="31">
        <v>0.25891203703703702</v>
      </c>
      <c r="D439" s="8">
        <f t="shared" si="10"/>
        <v>1.1574074074072183E-4</v>
      </c>
      <c r="E439" s="14">
        <v>45162</v>
      </c>
      <c r="F439" s="10">
        <v>412379.83299999998</v>
      </c>
      <c r="G439" s="10">
        <v>6325599.2309999997</v>
      </c>
      <c r="H439" s="57"/>
      <c r="I439" s="45">
        <v>0</v>
      </c>
      <c r="J439" s="99"/>
      <c r="K439" s="89"/>
      <c r="L439" s="91"/>
      <c r="M439" s="93"/>
      <c r="Q439" s="72"/>
    </row>
    <row r="440" spans="1:17" x14ac:dyDescent="0.35">
      <c r="A440" s="96"/>
      <c r="B440" s="6" t="s">
        <v>476</v>
      </c>
      <c r="C440" s="31">
        <v>0.2590277777777778</v>
      </c>
      <c r="D440" s="8">
        <f t="shared" si="10"/>
        <v>1.1574074074077734E-4</v>
      </c>
      <c r="E440" s="14">
        <v>45162</v>
      </c>
      <c r="F440" s="10">
        <v>412380.3345</v>
      </c>
      <c r="G440" s="10">
        <v>6325600.0300000003</v>
      </c>
      <c r="H440" s="57"/>
      <c r="I440" s="45">
        <v>0</v>
      </c>
      <c r="J440" s="99"/>
      <c r="K440" s="89"/>
      <c r="L440" s="91"/>
      <c r="M440" s="93"/>
      <c r="Q440" s="72"/>
    </row>
    <row r="441" spans="1:17" x14ac:dyDescent="0.35">
      <c r="A441" s="96"/>
      <c r="B441" s="6" t="s">
        <v>477</v>
      </c>
      <c r="C441" s="31">
        <v>0.25914351851851852</v>
      </c>
      <c r="D441" s="8">
        <f t="shared" si="10"/>
        <v>1.1574074074072183E-4</v>
      </c>
      <c r="E441" s="14">
        <v>45162</v>
      </c>
      <c r="F441" s="10">
        <v>412381.26240000001</v>
      </c>
      <c r="G441" s="10">
        <v>6325600.7659999998</v>
      </c>
      <c r="H441" s="57"/>
      <c r="I441" s="45">
        <v>0</v>
      </c>
      <c r="J441" s="99"/>
      <c r="K441" s="89"/>
      <c r="L441" s="91"/>
      <c r="M441" s="93"/>
      <c r="Q441" s="72"/>
    </row>
    <row r="442" spans="1:17" x14ac:dyDescent="0.35">
      <c r="A442" s="96"/>
      <c r="B442" s="6" t="s">
        <v>478</v>
      </c>
      <c r="C442" s="31">
        <v>0.25925925925925924</v>
      </c>
      <c r="D442" s="8">
        <f t="shared" si="10"/>
        <v>1.1574074074072183E-4</v>
      </c>
      <c r="E442" s="14">
        <v>45162</v>
      </c>
      <c r="F442" s="10">
        <v>412381.70140000002</v>
      </c>
      <c r="G442" s="10">
        <v>6325601.443</v>
      </c>
      <c r="H442" s="57"/>
      <c r="I442" s="45">
        <v>0</v>
      </c>
      <c r="J442" s="99"/>
      <c r="K442" s="89"/>
      <c r="L442" s="91"/>
      <c r="M442" s="93"/>
      <c r="Q442" s="72"/>
    </row>
    <row r="443" spans="1:17" x14ac:dyDescent="0.35">
      <c r="A443" s="96"/>
      <c r="B443" s="6" t="s">
        <v>479</v>
      </c>
      <c r="C443" s="31">
        <v>0.25937499999999997</v>
      </c>
      <c r="D443" s="8">
        <f t="shared" si="10"/>
        <v>1.1574074074072183E-4</v>
      </c>
      <c r="E443" s="14">
        <v>45162</v>
      </c>
      <c r="F443" s="10">
        <v>412382.1214</v>
      </c>
      <c r="G443" s="10">
        <v>6325601.8360000001</v>
      </c>
      <c r="H443" s="57"/>
      <c r="I443" s="45">
        <v>0</v>
      </c>
      <c r="J443" s="99"/>
      <c r="K443" s="89"/>
      <c r="L443" s="91"/>
      <c r="M443" s="93"/>
      <c r="Q443" s="72"/>
    </row>
    <row r="444" spans="1:17" x14ac:dyDescent="0.35">
      <c r="A444" s="96"/>
      <c r="B444" s="6" t="s">
        <v>480</v>
      </c>
      <c r="C444" s="31">
        <v>0.25949074074074074</v>
      </c>
      <c r="D444" s="8">
        <f t="shared" si="10"/>
        <v>1.1574074074077734E-4</v>
      </c>
      <c r="E444" s="14">
        <v>45162</v>
      </c>
      <c r="F444" s="10">
        <v>412382.4852</v>
      </c>
      <c r="G444" s="10">
        <v>6325602.5439999998</v>
      </c>
      <c r="H444" s="57"/>
      <c r="I444" s="45">
        <v>0</v>
      </c>
      <c r="J444" s="99"/>
      <c r="K444" s="89"/>
      <c r="L444" s="91"/>
      <c r="M444" s="93"/>
      <c r="Q444" s="72"/>
    </row>
    <row r="445" spans="1:17" x14ac:dyDescent="0.35">
      <c r="A445" s="96"/>
      <c r="B445" s="6" t="s">
        <v>481</v>
      </c>
      <c r="C445" s="31">
        <v>0.25960648148148147</v>
      </c>
      <c r="D445" s="8">
        <f t="shared" si="10"/>
        <v>1.1574074074072183E-4</v>
      </c>
      <c r="E445" s="14">
        <v>45162</v>
      </c>
      <c r="F445" s="10">
        <v>412383.4754</v>
      </c>
      <c r="G445" s="10">
        <v>6325603.5729999999</v>
      </c>
      <c r="H445" s="57"/>
      <c r="I445" s="45">
        <v>0</v>
      </c>
      <c r="J445" s="99"/>
      <c r="K445" s="89"/>
      <c r="L445" s="91"/>
      <c r="M445" s="93"/>
      <c r="Q445" s="72"/>
    </row>
    <row r="446" spans="1:17" x14ac:dyDescent="0.35">
      <c r="A446" s="96"/>
      <c r="B446" s="6" t="s">
        <v>482</v>
      </c>
      <c r="C446" s="31">
        <v>0.25971064814814815</v>
      </c>
      <c r="D446" s="8">
        <f t="shared" si="10"/>
        <v>1.0416666666668295E-4</v>
      </c>
      <c r="E446" s="14">
        <v>45162</v>
      </c>
      <c r="F446" s="10">
        <v>412384.09259999997</v>
      </c>
      <c r="G446" s="10">
        <v>6325604.4519999996</v>
      </c>
      <c r="H446" s="57"/>
      <c r="I446" s="45">
        <v>0</v>
      </c>
      <c r="J446" s="99"/>
      <c r="K446" s="89"/>
      <c r="L446" s="91"/>
      <c r="M446" s="93"/>
      <c r="Q446" s="72"/>
    </row>
    <row r="447" spans="1:17" x14ac:dyDescent="0.35">
      <c r="A447" s="96"/>
      <c r="B447" s="6" t="s">
        <v>483</v>
      </c>
      <c r="C447" s="31">
        <v>0.25983796296296297</v>
      </c>
      <c r="D447" s="8">
        <f t="shared" si="10"/>
        <v>1.2731481481481621E-4</v>
      </c>
      <c r="E447" s="14">
        <v>45162</v>
      </c>
      <c r="F447" s="10">
        <v>412384.8982</v>
      </c>
      <c r="G447" s="10">
        <v>6325605.3789999997</v>
      </c>
      <c r="H447" s="57"/>
      <c r="I447" s="45">
        <v>0</v>
      </c>
      <c r="J447" s="99"/>
      <c r="K447" s="89"/>
      <c r="L447" s="91"/>
      <c r="M447" s="93"/>
      <c r="Q447" s="72"/>
    </row>
    <row r="448" spans="1:17" x14ac:dyDescent="0.35">
      <c r="A448" s="96"/>
      <c r="B448" s="6" t="s">
        <v>484</v>
      </c>
      <c r="C448" s="31">
        <v>0.25995370370370369</v>
      </c>
      <c r="D448" s="8">
        <f t="shared" si="10"/>
        <v>1.1574074074072183E-4</v>
      </c>
      <c r="E448" s="14">
        <v>45162</v>
      </c>
      <c r="F448" s="10">
        <v>412385.42570000002</v>
      </c>
      <c r="G448" s="10">
        <v>6325606.1210000003</v>
      </c>
      <c r="H448" s="57"/>
      <c r="I448" s="45">
        <v>0</v>
      </c>
      <c r="J448" s="99"/>
      <c r="K448" s="89"/>
      <c r="L448" s="91"/>
      <c r="M448" s="93"/>
      <c r="Q448" s="72"/>
    </row>
    <row r="449" spans="1:17" x14ac:dyDescent="0.35">
      <c r="A449" s="96"/>
      <c r="B449" s="6" t="s">
        <v>485</v>
      </c>
      <c r="C449" s="31">
        <v>0.2600810185185185</v>
      </c>
      <c r="D449" s="8">
        <f t="shared" si="10"/>
        <v>1.2731481481481621E-4</v>
      </c>
      <c r="E449" s="14">
        <v>45162</v>
      </c>
      <c r="F449" s="10">
        <v>412386.22039999999</v>
      </c>
      <c r="G449" s="10">
        <v>6325607.2410000004</v>
      </c>
      <c r="H449" s="57"/>
      <c r="I449" s="45">
        <v>0</v>
      </c>
      <c r="J449" s="99"/>
      <c r="K449" s="89"/>
      <c r="L449" s="91"/>
      <c r="M449" s="93"/>
      <c r="Q449" s="72"/>
    </row>
    <row r="450" spans="1:17" x14ac:dyDescent="0.35">
      <c r="A450" s="96"/>
      <c r="B450" s="6" t="s">
        <v>486</v>
      </c>
      <c r="C450" s="31">
        <v>0.26018518518518519</v>
      </c>
      <c r="D450" s="8">
        <f t="shared" si="10"/>
        <v>1.0416666666668295E-4</v>
      </c>
      <c r="E450" s="14">
        <v>45162</v>
      </c>
      <c r="F450" s="10">
        <v>412387.16149999999</v>
      </c>
      <c r="G450" s="10">
        <v>6325607.9510000004</v>
      </c>
      <c r="H450" s="57"/>
      <c r="I450" s="45">
        <v>0</v>
      </c>
      <c r="J450" s="99"/>
      <c r="K450" s="89"/>
      <c r="L450" s="91"/>
      <c r="M450" s="93"/>
      <c r="Q450" s="72"/>
    </row>
    <row r="451" spans="1:17" x14ac:dyDescent="0.35">
      <c r="A451" s="96"/>
      <c r="B451" s="6" t="s">
        <v>487</v>
      </c>
      <c r="C451" s="31">
        <v>0.26030092592592591</v>
      </c>
      <c r="D451" s="8">
        <f t="shared" si="10"/>
        <v>1.1574074074072183E-4</v>
      </c>
      <c r="E451" s="14">
        <v>45162</v>
      </c>
      <c r="F451" s="10">
        <v>412388.0099</v>
      </c>
      <c r="G451" s="10">
        <v>6325609.2199999997</v>
      </c>
      <c r="H451" s="57"/>
      <c r="I451" s="45">
        <v>0</v>
      </c>
      <c r="J451" s="99"/>
      <c r="K451" s="89"/>
      <c r="L451" s="91"/>
      <c r="M451" s="93"/>
      <c r="Q451" s="72"/>
    </row>
    <row r="452" spans="1:17" x14ac:dyDescent="0.35">
      <c r="A452" s="96"/>
      <c r="B452" s="6" t="s">
        <v>488</v>
      </c>
      <c r="C452" s="31">
        <v>0.26042824074074072</v>
      </c>
      <c r="D452" s="8">
        <f t="shared" si="10"/>
        <v>1.2731481481481621E-4</v>
      </c>
      <c r="E452" s="14">
        <v>45162</v>
      </c>
      <c r="F452" s="10">
        <v>412389.2401</v>
      </c>
      <c r="G452" s="10">
        <v>6325610.4699999997</v>
      </c>
      <c r="H452" s="57" t="s">
        <v>489</v>
      </c>
      <c r="I452" s="45">
        <v>0</v>
      </c>
      <c r="J452" s="99"/>
      <c r="K452" s="89"/>
      <c r="L452" s="91"/>
      <c r="M452" s="93"/>
      <c r="Q452" s="72"/>
    </row>
    <row r="453" spans="1:17" x14ac:dyDescent="0.35">
      <c r="A453" s="96"/>
      <c r="B453" s="6" t="s">
        <v>490</v>
      </c>
      <c r="C453" s="31">
        <v>0.26054398148148145</v>
      </c>
      <c r="D453" s="8">
        <f t="shared" si="10"/>
        <v>1.1574074074072183E-4</v>
      </c>
      <c r="E453" s="14">
        <v>45162</v>
      </c>
      <c r="F453" s="10">
        <v>412390.02059999999</v>
      </c>
      <c r="G453" s="10">
        <v>6325611.4309999999</v>
      </c>
      <c r="H453" s="57"/>
      <c r="I453" s="45">
        <v>0</v>
      </c>
      <c r="J453" s="99"/>
      <c r="K453" s="89"/>
      <c r="L453" s="91"/>
      <c r="M453" s="93"/>
      <c r="Q453" s="72"/>
    </row>
    <row r="454" spans="1:17" x14ac:dyDescent="0.35">
      <c r="A454" s="96"/>
      <c r="B454" s="6" t="s">
        <v>491</v>
      </c>
      <c r="C454" s="31">
        <v>0.26064814814814813</v>
      </c>
      <c r="D454" s="8">
        <f t="shared" si="10"/>
        <v>1.0416666666668295E-4</v>
      </c>
      <c r="E454" s="14">
        <v>45162</v>
      </c>
      <c r="F454" s="10">
        <v>412390.7893</v>
      </c>
      <c r="G454" s="10">
        <v>6325612.6160000004</v>
      </c>
      <c r="H454" s="57"/>
      <c r="I454" s="45">
        <v>0</v>
      </c>
      <c r="J454" s="99"/>
      <c r="K454" s="89"/>
      <c r="L454" s="91"/>
      <c r="M454" s="93"/>
      <c r="Q454" s="72"/>
    </row>
    <row r="455" spans="1:17" x14ac:dyDescent="0.35">
      <c r="A455" s="96"/>
      <c r="B455" s="6" t="s">
        <v>492</v>
      </c>
      <c r="C455" s="31">
        <v>0.26076388888888891</v>
      </c>
      <c r="D455" s="8">
        <f t="shared" si="10"/>
        <v>1.1574074074077734E-4</v>
      </c>
      <c r="E455" s="14">
        <v>45162</v>
      </c>
      <c r="F455" s="10">
        <v>412391.83490000002</v>
      </c>
      <c r="G455" s="10">
        <v>6325613.6600000001</v>
      </c>
      <c r="H455" s="57" t="s">
        <v>410</v>
      </c>
      <c r="I455" s="45">
        <v>1</v>
      </c>
      <c r="J455" s="99"/>
      <c r="K455" s="89"/>
      <c r="L455" s="91"/>
      <c r="M455" s="93"/>
      <c r="Q455" s="72"/>
    </row>
    <row r="456" spans="1:17" x14ac:dyDescent="0.35">
      <c r="A456" s="96"/>
      <c r="B456" s="6" t="s">
        <v>493</v>
      </c>
      <c r="C456" s="31">
        <v>0.26087962962962963</v>
      </c>
      <c r="D456" s="8">
        <f t="shared" si="10"/>
        <v>1.1574074074072183E-4</v>
      </c>
      <c r="E456" s="14">
        <v>45162</v>
      </c>
      <c r="F456" s="10">
        <v>412393.2954</v>
      </c>
      <c r="G456" s="10">
        <v>6325614.9879999999</v>
      </c>
      <c r="H456" s="57"/>
      <c r="I456" s="45">
        <v>1</v>
      </c>
      <c r="J456" s="99"/>
      <c r="K456" s="89"/>
      <c r="L456" s="91"/>
      <c r="M456" s="93"/>
      <c r="Q456" s="72"/>
    </row>
    <row r="457" spans="1:17" x14ac:dyDescent="0.35">
      <c r="A457" s="96"/>
      <c r="B457" s="6" t="s">
        <v>494</v>
      </c>
      <c r="C457" s="31">
        <v>0.26099537037037041</v>
      </c>
      <c r="D457" s="8">
        <f t="shared" si="10"/>
        <v>1.1574074074077734E-4</v>
      </c>
      <c r="E457" s="9">
        <v>45162</v>
      </c>
      <c r="F457" s="10">
        <v>412394.07709999999</v>
      </c>
      <c r="G457" s="10">
        <v>6325615.7970000003</v>
      </c>
      <c r="H457" s="57"/>
      <c r="I457" s="45">
        <v>0</v>
      </c>
      <c r="J457" s="99"/>
      <c r="K457" s="89"/>
      <c r="L457" s="91"/>
      <c r="M457" s="93"/>
      <c r="Q457" s="72"/>
    </row>
    <row r="458" spans="1:17" x14ac:dyDescent="0.35">
      <c r="A458" s="96"/>
      <c r="B458" s="44" t="s">
        <v>495</v>
      </c>
      <c r="C458" s="12">
        <v>0.26112268518518517</v>
      </c>
      <c r="D458" s="13">
        <f t="shared" si="10"/>
        <v>1.273148148147607E-4</v>
      </c>
      <c r="E458" s="14">
        <v>45162</v>
      </c>
      <c r="F458" s="15">
        <v>412394.88569999998</v>
      </c>
      <c r="G458" s="15">
        <v>6325616.7810000004</v>
      </c>
      <c r="H458" s="58"/>
      <c r="I458" s="48">
        <v>0</v>
      </c>
      <c r="J458" s="99"/>
      <c r="K458" s="89"/>
      <c r="L458" s="91"/>
      <c r="M458" s="93"/>
      <c r="Q458" s="72"/>
    </row>
    <row r="459" spans="1:17" x14ac:dyDescent="0.35">
      <c r="A459" s="96"/>
      <c r="B459" s="6" t="s">
        <v>496</v>
      </c>
      <c r="C459" s="7">
        <v>0.26122685185185185</v>
      </c>
      <c r="D459" s="8">
        <f t="shared" si="10"/>
        <v>1.0416666666668295E-4</v>
      </c>
      <c r="E459" s="14">
        <v>45162</v>
      </c>
      <c r="F459" s="10">
        <v>412395.81829999998</v>
      </c>
      <c r="G459" s="10">
        <v>6325617.8459999999</v>
      </c>
      <c r="H459" s="57"/>
      <c r="I459" s="45">
        <v>0</v>
      </c>
      <c r="J459" s="99"/>
      <c r="K459" s="89"/>
      <c r="L459" s="91"/>
      <c r="M459" s="93"/>
      <c r="Q459" s="72"/>
    </row>
    <row r="460" spans="1:17" x14ac:dyDescent="0.35">
      <c r="A460" s="96"/>
      <c r="B460" s="6" t="s">
        <v>497</v>
      </c>
      <c r="C460" s="7">
        <v>0.26135416666666667</v>
      </c>
      <c r="D460" s="8">
        <f t="shared" si="10"/>
        <v>1.2731481481481621E-4</v>
      </c>
      <c r="E460" s="14">
        <v>45162</v>
      </c>
      <c r="F460" s="10">
        <v>412396.86749999999</v>
      </c>
      <c r="G460" s="10">
        <v>6325618.8789999997</v>
      </c>
      <c r="H460" s="57"/>
      <c r="I460" s="45">
        <v>0</v>
      </c>
      <c r="J460" s="99"/>
      <c r="K460" s="89"/>
      <c r="L460" s="91"/>
      <c r="M460" s="93"/>
      <c r="Q460" s="72"/>
    </row>
    <row r="461" spans="1:17" x14ac:dyDescent="0.35">
      <c r="A461" s="96"/>
      <c r="B461" s="6" t="s">
        <v>498</v>
      </c>
      <c r="C461" s="7">
        <v>0.26145833333333335</v>
      </c>
      <c r="D461" s="8">
        <f t="shared" si="10"/>
        <v>1.0416666666668295E-4</v>
      </c>
      <c r="E461" s="14">
        <v>45162</v>
      </c>
      <c r="F461" s="10">
        <v>412397.78049999999</v>
      </c>
      <c r="G461" s="10">
        <v>6325620.0369999995</v>
      </c>
      <c r="H461" s="57"/>
      <c r="I461" s="45">
        <v>0</v>
      </c>
      <c r="J461" s="99"/>
      <c r="K461" s="89"/>
      <c r="L461" s="91"/>
      <c r="M461" s="93"/>
      <c r="Q461" s="72"/>
    </row>
    <row r="462" spans="1:17" x14ac:dyDescent="0.35">
      <c r="A462" s="96"/>
      <c r="B462" s="6" t="s">
        <v>499</v>
      </c>
      <c r="C462" s="7">
        <v>0.26157407407407407</v>
      </c>
      <c r="D462" s="8">
        <f t="shared" si="10"/>
        <v>1.1574074074072183E-4</v>
      </c>
      <c r="E462" s="14">
        <v>45162</v>
      </c>
      <c r="F462" s="10">
        <v>412398.6066</v>
      </c>
      <c r="G462" s="10">
        <v>6325620.9840000002</v>
      </c>
      <c r="H462" s="57"/>
      <c r="I462" s="45">
        <v>0</v>
      </c>
      <c r="J462" s="99"/>
      <c r="K462" s="89"/>
      <c r="L462" s="91"/>
      <c r="M462" s="93"/>
      <c r="Q462" s="72"/>
    </row>
    <row r="463" spans="1:17" ht="15" thickBot="1" x14ac:dyDescent="0.4">
      <c r="A463" s="97"/>
      <c r="B463" s="33" t="s">
        <v>500</v>
      </c>
      <c r="C463" s="34">
        <v>0.26168981481481485</v>
      </c>
      <c r="D463" s="35">
        <f t="shared" si="10"/>
        <v>1.1574074074077734E-4</v>
      </c>
      <c r="E463" s="36">
        <v>45162</v>
      </c>
      <c r="F463" s="37">
        <v>412400.1778</v>
      </c>
      <c r="G463" s="37">
        <v>6325622.5360000003</v>
      </c>
      <c r="H463" s="63"/>
      <c r="I463" s="52">
        <v>0</v>
      </c>
      <c r="J463" s="100"/>
      <c r="K463" s="90"/>
      <c r="L463" s="92"/>
      <c r="M463" s="94"/>
      <c r="Q463" s="73"/>
    </row>
    <row r="464" spans="1:17" x14ac:dyDescent="0.35">
      <c r="A464" s="95" t="s">
        <v>501</v>
      </c>
      <c r="B464" s="11" t="s">
        <v>502</v>
      </c>
      <c r="C464" s="12">
        <v>0.78986111111111112</v>
      </c>
      <c r="D464" s="38"/>
      <c r="E464" s="14">
        <v>45165</v>
      </c>
      <c r="F464" s="15">
        <v>398491.50079999998</v>
      </c>
      <c r="G464" s="15">
        <v>6337003.6339999996</v>
      </c>
      <c r="H464" s="58"/>
      <c r="I464" s="48">
        <v>0</v>
      </c>
      <c r="J464" s="99">
        <v>68.930557287910773</v>
      </c>
      <c r="K464" s="89">
        <v>3731.7578987151687</v>
      </c>
      <c r="L464" s="91" t="s">
        <v>597</v>
      </c>
      <c r="M464" s="93">
        <f>I464/K464</f>
        <v>0</v>
      </c>
      <c r="Q464" s="72" t="s">
        <v>12</v>
      </c>
    </row>
    <row r="465" spans="1:17" x14ac:dyDescent="0.35">
      <c r="A465" s="96"/>
      <c r="B465" s="6" t="s">
        <v>503</v>
      </c>
      <c r="C465" s="7">
        <v>0.78996527777777781</v>
      </c>
      <c r="D465" s="8">
        <f t="shared" ref="D465:D528" si="11">C465-C464</f>
        <v>1.0416666666668295E-4</v>
      </c>
      <c r="E465" s="9">
        <v>45165</v>
      </c>
      <c r="F465" s="10">
        <v>398493.81</v>
      </c>
      <c r="G465" s="10">
        <v>6337004.0020000003</v>
      </c>
      <c r="H465" s="57"/>
      <c r="I465" s="45">
        <v>0</v>
      </c>
      <c r="J465" s="99"/>
      <c r="K465" s="89"/>
      <c r="L465" s="91"/>
      <c r="M465" s="93"/>
      <c r="Q465" s="72"/>
    </row>
    <row r="466" spans="1:17" x14ac:dyDescent="0.35">
      <c r="A466" s="96"/>
      <c r="B466" s="6" t="s">
        <v>504</v>
      </c>
      <c r="C466" s="7">
        <v>0.79008101851851853</v>
      </c>
      <c r="D466" s="8">
        <f t="shared" si="11"/>
        <v>1.1574074074072183E-4</v>
      </c>
      <c r="E466" s="9">
        <v>45165</v>
      </c>
      <c r="F466" s="10">
        <v>398496.10110000003</v>
      </c>
      <c r="G466" s="10">
        <v>6337004.7800000003</v>
      </c>
      <c r="H466" s="57"/>
      <c r="I466" s="45">
        <v>0</v>
      </c>
      <c r="J466" s="99"/>
      <c r="K466" s="89"/>
      <c r="L466" s="91"/>
      <c r="M466" s="93"/>
      <c r="Q466" s="72"/>
    </row>
    <row r="467" spans="1:17" x14ac:dyDescent="0.35">
      <c r="A467" s="96"/>
      <c r="B467" s="6" t="s">
        <v>505</v>
      </c>
      <c r="C467" s="7">
        <v>0.79019675925925925</v>
      </c>
      <c r="D467" s="8">
        <f t="shared" si="11"/>
        <v>1.1574074074072183E-4</v>
      </c>
      <c r="E467" s="9">
        <v>45165</v>
      </c>
      <c r="F467" s="10">
        <v>398497.83909999998</v>
      </c>
      <c r="G467" s="10">
        <v>6337005.2350000003</v>
      </c>
      <c r="H467" s="57"/>
      <c r="I467" s="45">
        <v>0</v>
      </c>
      <c r="J467" s="99"/>
      <c r="K467" s="89"/>
      <c r="L467" s="91"/>
      <c r="M467" s="93"/>
      <c r="Q467" s="72"/>
    </row>
    <row r="468" spans="1:17" x14ac:dyDescent="0.35">
      <c r="A468" s="96"/>
      <c r="B468" s="6" t="s">
        <v>506</v>
      </c>
      <c r="C468" s="7">
        <v>0.79031250000000008</v>
      </c>
      <c r="D468" s="8">
        <f t="shared" si="11"/>
        <v>1.1574074074083285E-4</v>
      </c>
      <c r="E468" s="9">
        <v>45165</v>
      </c>
      <c r="F468" s="10">
        <v>398500.51280000003</v>
      </c>
      <c r="G468" s="10">
        <v>6337006.0710000005</v>
      </c>
      <c r="H468" s="57"/>
      <c r="I468" s="45">
        <v>0</v>
      </c>
      <c r="J468" s="99"/>
      <c r="K468" s="89"/>
      <c r="L468" s="91"/>
      <c r="M468" s="93"/>
      <c r="Q468" s="72"/>
    </row>
    <row r="469" spans="1:17" x14ac:dyDescent="0.35">
      <c r="A469" s="96"/>
      <c r="B469" s="6" t="s">
        <v>507</v>
      </c>
      <c r="C469" s="7">
        <v>0.7904282407407407</v>
      </c>
      <c r="D469" s="8">
        <f t="shared" si="11"/>
        <v>1.157407407406108E-4</v>
      </c>
      <c r="E469" s="9">
        <v>45165</v>
      </c>
      <c r="F469" s="10">
        <v>398502.35139999999</v>
      </c>
      <c r="G469" s="10">
        <v>6337006.7580000004</v>
      </c>
      <c r="H469" s="57"/>
      <c r="I469" s="45">
        <v>0</v>
      </c>
      <c r="J469" s="99"/>
      <c r="K469" s="89"/>
      <c r="L469" s="91"/>
      <c r="M469" s="93"/>
      <c r="Q469" s="72"/>
    </row>
    <row r="470" spans="1:17" x14ac:dyDescent="0.35">
      <c r="A470" s="96"/>
      <c r="B470" s="6" t="s">
        <v>508</v>
      </c>
      <c r="C470" s="7">
        <v>0.79054398148148142</v>
      </c>
      <c r="D470" s="8">
        <f t="shared" si="11"/>
        <v>1.1574074074072183E-4</v>
      </c>
      <c r="E470" s="9">
        <v>45165</v>
      </c>
      <c r="F470" s="10">
        <v>398503.59909999999</v>
      </c>
      <c r="G470" s="10">
        <v>6337007.0140000004</v>
      </c>
      <c r="H470" s="57"/>
      <c r="I470" s="45">
        <v>0</v>
      </c>
      <c r="J470" s="99"/>
      <c r="K470" s="89"/>
      <c r="L470" s="91"/>
      <c r="M470" s="93"/>
      <c r="Q470" s="72"/>
    </row>
    <row r="471" spans="1:17" x14ac:dyDescent="0.35">
      <c r="A471" s="96"/>
      <c r="B471" s="6" t="s">
        <v>509</v>
      </c>
      <c r="C471" s="7">
        <v>0.79065972222222225</v>
      </c>
      <c r="D471" s="8">
        <f t="shared" si="11"/>
        <v>1.1574074074083285E-4</v>
      </c>
      <c r="E471" s="9">
        <v>45165</v>
      </c>
      <c r="F471" s="10">
        <v>398506.2292</v>
      </c>
      <c r="G471" s="10">
        <v>6337008.102</v>
      </c>
      <c r="H471" s="57"/>
      <c r="I471" s="45">
        <v>0</v>
      </c>
      <c r="J471" s="99"/>
      <c r="K471" s="89"/>
      <c r="L471" s="91"/>
      <c r="M471" s="93"/>
      <c r="Q471" s="72"/>
    </row>
    <row r="472" spans="1:17" x14ac:dyDescent="0.35">
      <c r="A472" s="96"/>
      <c r="B472" s="6" t="s">
        <v>510</v>
      </c>
      <c r="C472" s="7">
        <v>0.79077546296296297</v>
      </c>
      <c r="D472" s="8">
        <f t="shared" si="11"/>
        <v>1.1574074074072183E-4</v>
      </c>
      <c r="E472" s="9">
        <v>45165</v>
      </c>
      <c r="F472" s="10">
        <v>398509.35110000003</v>
      </c>
      <c r="G472" s="10">
        <v>6337008.7419999996</v>
      </c>
      <c r="H472" s="57"/>
      <c r="I472" s="45">
        <v>0</v>
      </c>
      <c r="J472" s="99"/>
      <c r="K472" s="89"/>
      <c r="L472" s="91"/>
      <c r="M472" s="93"/>
      <c r="Q472" s="72"/>
    </row>
    <row r="473" spans="1:17" x14ac:dyDescent="0.35">
      <c r="A473" s="96"/>
      <c r="B473" s="6" t="s">
        <v>511</v>
      </c>
      <c r="C473" s="7">
        <v>0.7908912037037038</v>
      </c>
      <c r="D473" s="8">
        <f t="shared" si="11"/>
        <v>1.1574074074083285E-4</v>
      </c>
      <c r="E473" s="9">
        <v>45165</v>
      </c>
      <c r="F473" s="10">
        <v>398512.17379999999</v>
      </c>
      <c r="G473" s="10">
        <v>6337009.7450000001</v>
      </c>
      <c r="H473" s="57"/>
      <c r="I473" s="45">
        <v>0</v>
      </c>
      <c r="J473" s="99"/>
      <c r="K473" s="89"/>
      <c r="L473" s="91"/>
      <c r="M473" s="93"/>
      <c r="Q473" s="72"/>
    </row>
    <row r="474" spans="1:17" x14ac:dyDescent="0.35">
      <c r="A474" s="96"/>
      <c r="B474" s="6" t="s">
        <v>512</v>
      </c>
      <c r="C474" s="7">
        <v>0.79100694444444442</v>
      </c>
      <c r="D474" s="8">
        <f t="shared" si="11"/>
        <v>1.157407407406108E-4</v>
      </c>
      <c r="E474" s="9">
        <v>45165</v>
      </c>
      <c r="F474" s="10">
        <v>398514.5724</v>
      </c>
      <c r="G474" s="10">
        <v>6337010.5130000003</v>
      </c>
      <c r="H474" s="57"/>
      <c r="I474" s="45">
        <v>0</v>
      </c>
      <c r="J474" s="99"/>
      <c r="K474" s="89"/>
      <c r="L474" s="91"/>
      <c r="M474" s="93"/>
      <c r="Q474" s="72"/>
    </row>
    <row r="475" spans="1:17" x14ac:dyDescent="0.35">
      <c r="A475" s="96"/>
      <c r="B475" s="6" t="s">
        <v>513</v>
      </c>
      <c r="C475" s="7">
        <v>0.79112268518518514</v>
      </c>
      <c r="D475" s="8">
        <f t="shared" si="11"/>
        <v>1.1574074074072183E-4</v>
      </c>
      <c r="E475" s="9">
        <v>45165</v>
      </c>
      <c r="F475" s="10">
        <v>398517.63290000003</v>
      </c>
      <c r="G475" s="10">
        <v>6337011.2939999998</v>
      </c>
      <c r="H475" s="57"/>
      <c r="I475" s="45">
        <v>0</v>
      </c>
      <c r="J475" s="99"/>
      <c r="K475" s="89"/>
      <c r="L475" s="91"/>
      <c r="M475" s="93"/>
      <c r="Q475" s="72"/>
    </row>
    <row r="476" spans="1:17" x14ac:dyDescent="0.35">
      <c r="A476" s="96"/>
      <c r="B476" s="6" t="s">
        <v>514</v>
      </c>
      <c r="C476" s="7">
        <v>0.79123842592592597</v>
      </c>
      <c r="D476" s="8">
        <f t="shared" si="11"/>
        <v>1.1574074074083285E-4</v>
      </c>
      <c r="E476" s="9">
        <v>45165</v>
      </c>
      <c r="F476" s="10">
        <v>398520.14240000001</v>
      </c>
      <c r="G476" s="10">
        <v>6337011.9900000002</v>
      </c>
      <c r="H476" s="57"/>
      <c r="I476" s="45">
        <v>0</v>
      </c>
      <c r="J476" s="99"/>
      <c r="K476" s="89"/>
      <c r="L476" s="91"/>
      <c r="M476" s="93"/>
      <c r="Q476" s="72"/>
    </row>
    <row r="477" spans="1:17" x14ac:dyDescent="0.35">
      <c r="A477" s="96"/>
      <c r="B477" s="6" t="s">
        <v>515</v>
      </c>
      <c r="C477" s="7">
        <v>0.79135416666666669</v>
      </c>
      <c r="D477" s="8">
        <f t="shared" si="11"/>
        <v>1.1574074074072183E-4</v>
      </c>
      <c r="E477" s="9">
        <v>45165</v>
      </c>
      <c r="F477" s="10">
        <v>398523.0097</v>
      </c>
      <c r="G477" s="10">
        <v>6337012.4579999996</v>
      </c>
      <c r="H477" s="57"/>
      <c r="I477" s="45">
        <v>0</v>
      </c>
      <c r="J477" s="99"/>
      <c r="K477" s="89"/>
      <c r="L477" s="91"/>
      <c r="M477" s="93"/>
      <c r="Q477" s="72"/>
    </row>
    <row r="478" spans="1:17" x14ac:dyDescent="0.35">
      <c r="A478" s="96"/>
      <c r="B478" s="6" t="s">
        <v>516</v>
      </c>
      <c r="C478" s="7">
        <v>0.7914699074074073</v>
      </c>
      <c r="D478" s="8">
        <f t="shared" si="11"/>
        <v>1.157407407406108E-4</v>
      </c>
      <c r="E478" s="9">
        <v>45165</v>
      </c>
      <c r="F478" s="10">
        <v>398525.49479999999</v>
      </c>
      <c r="G478" s="10">
        <v>6337013.2350000003</v>
      </c>
      <c r="H478" s="57"/>
      <c r="I478" s="45">
        <v>0</v>
      </c>
      <c r="J478" s="99"/>
      <c r="K478" s="89"/>
      <c r="L478" s="91"/>
      <c r="M478" s="93"/>
      <c r="Q478" s="72"/>
    </row>
    <row r="479" spans="1:17" x14ac:dyDescent="0.35">
      <c r="A479" s="96"/>
      <c r="B479" s="6" t="s">
        <v>517</v>
      </c>
      <c r="C479" s="7">
        <v>0.79158564814814814</v>
      </c>
      <c r="D479" s="8">
        <f t="shared" si="11"/>
        <v>1.1574074074083285E-4</v>
      </c>
      <c r="E479" s="9">
        <v>45165</v>
      </c>
      <c r="F479" s="10">
        <v>398528.32160000002</v>
      </c>
      <c r="G479" s="10">
        <v>6337013.5549999997</v>
      </c>
      <c r="H479" s="57"/>
      <c r="I479" s="45">
        <v>0</v>
      </c>
      <c r="J479" s="99"/>
      <c r="K479" s="89"/>
      <c r="L479" s="91"/>
      <c r="M479" s="93"/>
      <c r="Q479" s="72"/>
    </row>
    <row r="480" spans="1:17" x14ac:dyDescent="0.35">
      <c r="A480" s="96"/>
      <c r="B480" s="6" t="s">
        <v>518</v>
      </c>
      <c r="C480" s="7">
        <v>0.79170138888888886</v>
      </c>
      <c r="D480" s="8">
        <f t="shared" si="11"/>
        <v>1.1574074074072183E-4</v>
      </c>
      <c r="E480" s="9">
        <v>45165</v>
      </c>
      <c r="F480" s="10">
        <v>398530.83590000001</v>
      </c>
      <c r="G480" s="10">
        <v>6337013.9699999997</v>
      </c>
      <c r="H480" s="57"/>
      <c r="I480" s="45">
        <v>0</v>
      </c>
      <c r="J480" s="99"/>
      <c r="K480" s="89"/>
      <c r="L480" s="91"/>
      <c r="M480" s="93"/>
      <c r="Q480" s="72"/>
    </row>
    <row r="481" spans="1:17" x14ac:dyDescent="0.35">
      <c r="A481" s="96"/>
      <c r="B481" s="6" t="s">
        <v>519</v>
      </c>
      <c r="C481" s="7">
        <v>0.79181712962962969</v>
      </c>
      <c r="D481" s="8">
        <f t="shared" si="11"/>
        <v>1.1574074074083285E-4</v>
      </c>
      <c r="E481" s="9">
        <v>45165</v>
      </c>
      <c r="F481" s="10">
        <v>398533.49589999998</v>
      </c>
      <c r="G481" s="10">
        <v>6337014.7450000001</v>
      </c>
      <c r="H481" s="57"/>
      <c r="I481" s="45">
        <v>0</v>
      </c>
      <c r="J481" s="99"/>
      <c r="K481" s="89"/>
      <c r="L481" s="91"/>
      <c r="M481" s="93"/>
      <c r="Q481" s="72"/>
    </row>
    <row r="482" spans="1:17" x14ac:dyDescent="0.35">
      <c r="A482" s="96"/>
      <c r="B482" s="6" t="s">
        <v>520</v>
      </c>
      <c r="C482" s="7">
        <v>0.79193287037037041</v>
      </c>
      <c r="D482" s="8">
        <f t="shared" si="11"/>
        <v>1.1574074074072183E-4</v>
      </c>
      <c r="E482" s="9">
        <v>45165</v>
      </c>
      <c r="F482" s="10">
        <v>398535.94839999999</v>
      </c>
      <c r="G482" s="10">
        <v>6337015.2439999999</v>
      </c>
      <c r="H482" s="57"/>
      <c r="I482" s="45">
        <v>0</v>
      </c>
      <c r="J482" s="99"/>
      <c r="K482" s="89"/>
      <c r="L482" s="91"/>
      <c r="M482" s="93"/>
      <c r="Q482" s="72"/>
    </row>
    <row r="483" spans="1:17" x14ac:dyDescent="0.35">
      <c r="A483" s="96"/>
      <c r="B483" s="6" t="s">
        <v>521</v>
      </c>
      <c r="C483" s="7">
        <v>0.79204861111111102</v>
      </c>
      <c r="D483" s="8">
        <f t="shared" si="11"/>
        <v>1.157407407406108E-4</v>
      </c>
      <c r="E483" s="9">
        <v>45165</v>
      </c>
      <c r="F483" s="10">
        <v>398537.82299999997</v>
      </c>
      <c r="G483" s="10">
        <v>6337015.9840000002</v>
      </c>
      <c r="H483" s="57"/>
      <c r="I483" s="45">
        <v>0</v>
      </c>
      <c r="J483" s="99"/>
      <c r="K483" s="89"/>
      <c r="L483" s="91"/>
      <c r="M483" s="93"/>
      <c r="Q483" s="72"/>
    </row>
    <row r="484" spans="1:17" x14ac:dyDescent="0.35">
      <c r="A484" s="96"/>
      <c r="B484" s="6" t="s">
        <v>522</v>
      </c>
      <c r="C484" s="7">
        <v>0.79216435185185186</v>
      </c>
      <c r="D484" s="8">
        <f t="shared" si="11"/>
        <v>1.1574074074083285E-4</v>
      </c>
      <c r="E484" s="9">
        <v>45165</v>
      </c>
      <c r="F484" s="10">
        <v>398540.66489999997</v>
      </c>
      <c r="G484" s="10">
        <v>6337016.7750000004</v>
      </c>
      <c r="H484" s="57"/>
      <c r="I484" s="45">
        <v>0</v>
      </c>
      <c r="J484" s="99"/>
      <c r="K484" s="89"/>
      <c r="L484" s="91"/>
      <c r="M484" s="93"/>
      <c r="Q484" s="72"/>
    </row>
    <row r="485" spans="1:17" x14ac:dyDescent="0.35">
      <c r="A485" s="96"/>
      <c r="B485" s="6" t="s">
        <v>523</v>
      </c>
      <c r="C485" s="7">
        <v>0.79228009259259258</v>
      </c>
      <c r="D485" s="8">
        <f t="shared" si="11"/>
        <v>1.1574074074072183E-4</v>
      </c>
      <c r="E485" s="9">
        <v>45165</v>
      </c>
      <c r="F485" s="10">
        <v>398543.11729999998</v>
      </c>
      <c r="G485" s="10">
        <v>6337017.534</v>
      </c>
      <c r="H485" s="57"/>
      <c r="I485" s="45">
        <v>0</v>
      </c>
      <c r="J485" s="99"/>
      <c r="K485" s="89"/>
      <c r="L485" s="91"/>
      <c r="M485" s="93"/>
      <c r="Q485" s="72"/>
    </row>
    <row r="486" spans="1:17" x14ac:dyDescent="0.35">
      <c r="A486" s="96"/>
      <c r="B486" s="6" t="s">
        <v>524</v>
      </c>
      <c r="C486" s="7">
        <v>0.7923958333333333</v>
      </c>
      <c r="D486" s="8">
        <f t="shared" si="11"/>
        <v>1.1574074074072183E-4</v>
      </c>
      <c r="E486" s="9">
        <v>45165</v>
      </c>
      <c r="F486" s="10">
        <v>398545.43719999999</v>
      </c>
      <c r="G486" s="10">
        <v>6337018.4400000004</v>
      </c>
      <c r="H486" s="57"/>
      <c r="I486" s="45">
        <v>0</v>
      </c>
      <c r="J486" s="99"/>
      <c r="K486" s="89"/>
      <c r="L486" s="91"/>
      <c r="M486" s="93"/>
      <c r="Q486" s="72"/>
    </row>
    <row r="487" spans="1:17" x14ac:dyDescent="0.35">
      <c r="A487" s="96"/>
      <c r="B487" s="6" t="s">
        <v>525</v>
      </c>
      <c r="C487" s="7">
        <v>0.79251157407407413</v>
      </c>
      <c r="D487" s="8">
        <f t="shared" si="11"/>
        <v>1.1574074074083285E-4</v>
      </c>
      <c r="E487" s="9">
        <v>45165</v>
      </c>
      <c r="F487" s="10">
        <v>398547.85940000002</v>
      </c>
      <c r="G487" s="10">
        <v>6337019.4570000004</v>
      </c>
      <c r="H487" s="57"/>
      <c r="I487" s="45">
        <v>0</v>
      </c>
      <c r="J487" s="99"/>
      <c r="K487" s="89"/>
      <c r="L487" s="91"/>
      <c r="M487" s="93"/>
      <c r="Q487" s="72"/>
    </row>
    <row r="488" spans="1:17" x14ac:dyDescent="0.35">
      <c r="A488" s="96"/>
      <c r="B488" s="6" t="s">
        <v>526</v>
      </c>
      <c r="C488" s="7">
        <v>0.79262731481481474</v>
      </c>
      <c r="D488" s="8">
        <f t="shared" si="11"/>
        <v>1.157407407406108E-4</v>
      </c>
      <c r="E488" s="9">
        <v>45165</v>
      </c>
      <c r="F488" s="10">
        <v>398550.49650000001</v>
      </c>
      <c r="G488" s="10">
        <v>6337020.1169999996</v>
      </c>
      <c r="H488" s="57"/>
      <c r="I488" s="45">
        <v>0</v>
      </c>
      <c r="J488" s="99"/>
      <c r="K488" s="89"/>
      <c r="L488" s="91"/>
      <c r="M488" s="93"/>
      <c r="Q488" s="72"/>
    </row>
    <row r="489" spans="1:17" x14ac:dyDescent="0.35">
      <c r="A489" s="96"/>
      <c r="B489" s="6" t="s">
        <v>527</v>
      </c>
      <c r="C489" s="7">
        <v>0.79274305555555558</v>
      </c>
      <c r="D489" s="8">
        <f t="shared" si="11"/>
        <v>1.1574074074083285E-4</v>
      </c>
      <c r="E489" s="9">
        <v>45165</v>
      </c>
      <c r="F489" s="10">
        <v>398552.9228</v>
      </c>
      <c r="G489" s="10">
        <v>6337020.7620000001</v>
      </c>
      <c r="H489" s="57"/>
      <c r="I489" s="45">
        <v>0</v>
      </c>
      <c r="J489" s="99"/>
      <c r="K489" s="89"/>
      <c r="L489" s="91"/>
      <c r="M489" s="93"/>
      <c r="Q489" s="72"/>
    </row>
    <row r="490" spans="1:17" x14ac:dyDescent="0.35">
      <c r="A490" s="96"/>
      <c r="B490" s="6" t="s">
        <v>528</v>
      </c>
      <c r="C490" s="7">
        <v>0.7928587962962963</v>
      </c>
      <c r="D490" s="8">
        <f t="shared" si="11"/>
        <v>1.1574074074072183E-4</v>
      </c>
      <c r="E490" s="9">
        <v>45165</v>
      </c>
      <c r="F490" s="10">
        <v>398555.24790000002</v>
      </c>
      <c r="G490" s="10">
        <v>6337021.4639999997</v>
      </c>
      <c r="H490" s="57"/>
      <c r="I490" s="45">
        <v>0</v>
      </c>
      <c r="J490" s="99"/>
      <c r="K490" s="89"/>
      <c r="L490" s="91"/>
      <c r="M490" s="93"/>
      <c r="Q490" s="72"/>
    </row>
    <row r="491" spans="1:17" x14ac:dyDescent="0.35">
      <c r="A491" s="96"/>
      <c r="B491" s="6" t="s">
        <v>529</v>
      </c>
      <c r="C491" s="7">
        <v>0.79297453703703702</v>
      </c>
      <c r="D491" s="8">
        <f t="shared" si="11"/>
        <v>1.1574074074072183E-4</v>
      </c>
      <c r="E491" s="9">
        <v>45165</v>
      </c>
      <c r="F491" s="10">
        <v>398557.83279999997</v>
      </c>
      <c r="G491" s="10">
        <v>6337022.3820000002</v>
      </c>
      <c r="H491" s="57"/>
      <c r="I491" s="45">
        <v>0</v>
      </c>
      <c r="J491" s="99"/>
      <c r="K491" s="89"/>
      <c r="L491" s="91"/>
      <c r="M491" s="93"/>
      <c r="Q491" s="72"/>
    </row>
    <row r="492" spans="1:17" x14ac:dyDescent="0.35">
      <c r="A492" s="96"/>
      <c r="B492" s="6" t="s">
        <v>530</v>
      </c>
      <c r="C492" s="7">
        <v>0.79309027777777785</v>
      </c>
      <c r="D492" s="8">
        <f t="shared" si="11"/>
        <v>1.1574074074083285E-4</v>
      </c>
      <c r="E492" s="9">
        <v>45165</v>
      </c>
      <c r="F492" s="10">
        <v>398560.07949999999</v>
      </c>
      <c r="G492" s="10">
        <v>6337023.0389999999</v>
      </c>
      <c r="H492" s="57" t="s">
        <v>531</v>
      </c>
      <c r="I492" s="45">
        <v>0</v>
      </c>
      <c r="J492" s="81">
        <v>7.7577231356346577</v>
      </c>
      <c r="K492" s="83">
        <v>47.26704295198379</v>
      </c>
      <c r="L492" s="85" t="s">
        <v>597</v>
      </c>
      <c r="M492" s="87">
        <f>I492/K492</f>
        <v>0</v>
      </c>
      <c r="Q492" s="72" t="s">
        <v>12</v>
      </c>
    </row>
    <row r="493" spans="1:17" x14ac:dyDescent="0.35">
      <c r="A493" s="96"/>
      <c r="B493" s="6" t="s">
        <v>532</v>
      </c>
      <c r="C493" s="7">
        <v>0.79320601851851846</v>
      </c>
      <c r="D493" s="8">
        <f t="shared" si="11"/>
        <v>1.157407407406108E-4</v>
      </c>
      <c r="E493" s="9">
        <v>45165</v>
      </c>
      <c r="F493" s="10">
        <v>398562.99400000001</v>
      </c>
      <c r="G493" s="10">
        <v>6337023.8420000002</v>
      </c>
      <c r="H493" s="57"/>
      <c r="I493" s="45">
        <v>0</v>
      </c>
      <c r="J493" s="82"/>
      <c r="K493" s="84"/>
      <c r="L493" s="86"/>
      <c r="M493" s="88"/>
      <c r="Q493" s="72"/>
    </row>
    <row r="494" spans="1:17" ht="31.5" x14ac:dyDescent="0.35">
      <c r="A494" s="96"/>
      <c r="B494" s="6" t="s">
        <v>533</v>
      </c>
      <c r="C494" s="7">
        <v>0.7933217592592593</v>
      </c>
      <c r="D494" s="8">
        <f t="shared" si="11"/>
        <v>1.1574074074083285E-4</v>
      </c>
      <c r="E494" s="9">
        <v>45165</v>
      </c>
      <c r="F494" s="10">
        <v>398565.26429999998</v>
      </c>
      <c r="G494" s="10">
        <v>6337024.608</v>
      </c>
      <c r="H494" s="57" t="s">
        <v>534</v>
      </c>
      <c r="I494" s="45">
        <v>0</v>
      </c>
      <c r="J494" s="99">
        <v>13.694205526473356</v>
      </c>
      <c r="K494" s="89">
        <v>147.286711111616</v>
      </c>
      <c r="L494" s="91" t="s">
        <v>597</v>
      </c>
      <c r="M494" s="93">
        <f>I520/K494</f>
        <v>1.3578957564504045E-2</v>
      </c>
      <c r="Q494" s="72" t="s">
        <v>12</v>
      </c>
    </row>
    <row r="495" spans="1:17" x14ac:dyDescent="0.35">
      <c r="A495" s="96"/>
      <c r="B495" s="6" t="s">
        <v>535</v>
      </c>
      <c r="C495" s="7">
        <v>0.79343750000000002</v>
      </c>
      <c r="D495" s="8">
        <f t="shared" si="11"/>
        <v>1.1574074074072183E-4</v>
      </c>
      <c r="E495" s="9">
        <v>45165</v>
      </c>
      <c r="F495" s="10">
        <v>398568.17290000001</v>
      </c>
      <c r="G495" s="10">
        <v>6337025.3030000003</v>
      </c>
      <c r="H495" s="57"/>
      <c r="I495" s="45">
        <v>0</v>
      </c>
      <c r="J495" s="99"/>
      <c r="K495" s="89"/>
      <c r="L495" s="91"/>
      <c r="M495" s="93"/>
      <c r="Q495" s="72"/>
    </row>
    <row r="496" spans="1:17" x14ac:dyDescent="0.35">
      <c r="A496" s="96"/>
      <c r="B496" s="6" t="s">
        <v>536</v>
      </c>
      <c r="C496" s="7">
        <v>0.79355324074074074</v>
      </c>
      <c r="D496" s="8">
        <f t="shared" si="11"/>
        <v>1.1574074074072183E-4</v>
      </c>
      <c r="E496" s="9">
        <v>45165</v>
      </c>
      <c r="F496" s="10">
        <v>398570.80099999998</v>
      </c>
      <c r="G496" s="10">
        <v>6337026.0499999998</v>
      </c>
      <c r="H496" s="57"/>
      <c r="I496" s="45">
        <v>0</v>
      </c>
      <c r="J496" s="99"/>
      <c r="K496" s="89"/>
      <c r="L496" s="91"/>
      <c r="M496" s="93"/>
      <c r="Q496" s="72"/>
    </row>
    <row r="497" spans="1:17" x14ac:dyDescent="0.35">
      <c r="A497" s="96"/>
      <c r="B497" s="6" t="s">
        <v>537</v>
      </c>
      <c r="C497" s="7">
        <v>0.79366898148148157</v>
      </c>
      <c r="D497" s="8">
        <f t="shared" si="11"/>
        <v>1.1574074074083285E-4</v>
      </c>
      <c r="E497" s="9">
        <v>45165</v>
      </c>
      <c r="F497" s="10">
        <v>398573.02260000003</v>
      </c>
      <c r="G497" s="10">
        <v>6337026.949</v>
      </c>
      <c r="H497" s="57" t="s">
        <v>208</v>
      </c>
      <c r="I497" s="45">
        <v>0</v>
      </c>
      <c r="J497" s="99"/>
      <c r="K497" s="89"/>
      <c r="L497" s="91"/>
      <c r="M497" s="93"/>
      <c r="Q497" s="72"/>
    </row>
    <row r="498" spans="1:17" x14ac:dyDescent="0.35">
      <c r="A498" s="96"/>
      <c r="B498" s="6" t="s">
        <v>538</v>
      </c>
      <c r="C498" s="7">
        <v>0.79378472222222218</v>
      </c>
      <c r="D498" s="8">
        <f t="shared" si="11"/>
        <v>1.157407407406108E-4</v>
      </c>
      <c r="E498" s="9">
        <v>45165</v>
      </c>
      <c r="F498" s="10">
        <v>398575.0551</v>
      </c>
      <c r="G498" s="10">
        <v>6337027.5990000004</v>
      </c>
      <c r="H498" s="57" t="s">
        <v>208</v>
      </c>
      <c r="I498" s="45">
        <v>0</v>
      </c>
      <c r="J498" s="99"/>
      <c r="K498" s="89"/>
      <c r="L498" s="91"/>
      <c r="M498" s="93"/>
      <c r="Q498" s="72"/>
    </row>
    <row r="499" spans="1:17" x14ac:dyDescent="0.35">
      <c r="A499" s="96"/>
      <c r="B499" s="6" t="s">
        <v>539</v>
      </c>
      <c r="C499" s="7">
        <v>0.79390046296296291</v>
      </c>
      <c r="D499" s="8">
        <f t="shared" si="11"/>
        <v>1.1574074074072183E-4</v>
      </c>
      <c r="E499" s="9">
        <v>45165</v>
      </c>
      <c r="F499" s="10">
        <v>398576.47840000002</v>
      </c>
      <c r="G499" s="10">
        <v>6337028.352</v>
      </c>
      <c r="H499" s="57" t="s">
        <v>208</v>
      </c>
      <c r="I499" s="45">
        <v>0</v>
      </c>
      <c r="J499" s="99"/>
      <c r="K499" s="89"/>
      <c r="L499" s="91"/>
      <c r="M499" s="93"/>
      <c r="Q499" s="72"/>
    </row>
    <row r="500" spans="1:17" x14ac:dyDescent="0.35">
      <c r="A500" s="96"/>
      <c r="B500" s="6" t="s">
        <v>540</v>
      </c>
      <c r="C500" s="7">
        <v>0.79401620370370374</v>
      </c>
      <c r="D500" s="8">
        <f t="shared" si="11"/>
        <v>1.1574074074083285E-4</v>
      </c>
      <c r="E500" s="9">
        <v>45165</v>
      </c>
      <c r="F500" s="10">
        <v>398576.46299999999</v>
      </c>
      <c r="G500" s="10">
        <v>6337028.4970000004</v>
      </c>
      <c r="H500" s="57" t="s">
        <v>208</v>
      </c>
      <c r="I500" s="45">
        <v>0</v>
      </c>
      <c r="J500" s="99"/>
      <c r="K500" s="89"/>
      <c r="L500" s="91"/>
      <c r="M500" s="93"/>
      <c r="Q500" s="72"/>
    </row>
    <row r="501" spans="1:17" x14ac:dyDescent="0.35">
      <c r="A501" s="96"/>
      <c r="B501" s="6" t="s">
        <v>541</v>
      </c>
      <c r="C501" s="7">
        <v>0.79413194444444446</v>
      </c>
      <c r="D501" s="8">
        <f t="shared" si="11"/>
        <v>1.1574074074072183E-4</v>
      </c>
      <c r="E501" s="9">
        <v>45165</v>
      </c>
      <c r="F501" s="10">
        <v>398576.37190000003</v>
      </c>
      <c r="G501" s="10">
        <v>6337028.8320000004</v>
      </c>
      <c r="H501" s="57" t="s">
        <v>208</v>
      </c>
      <c r="I501" s="45">
        <v>0</v>
      </c>
      <c r="J501" s="99"/>
      <c r="K501" s="89"/>
      <c r="L501" s="91"/>
      <c r="M501" s="93"/>
      <c r="Q501" s="72"/>
    </row>
    <row r="502" spans="1:17" x14ac:dyDescent="0.35">
      <c r="A502" s="96"/>
      <c r="B502" s="6" t="s">
        <v>542</v>
      </c>
      <c r="C502" s="7">
        <v>0.79424768518518529</v>
      </c>
      <c r="D502" s="8">
        <f t="shared" si="11"/>
        <v>1.1574074074083285E-4</v>
      </c>
      <c r="E502" s="9">
        <v>45165</v>
      </c>
      <c r="F502" s="10">
        <v>398576.647</v>
      </c>
      <c r="G502" s="10">
        <v>6337029.1449999996</v>
      </c>
      <c r="H502" s="57" t="s">
        <v>208</v>
      </c>
      <c r="I502" s="45">
        <v>0</v>
      </c>
      <c r="J502" s="99"/>
      <c r="K502" s="89"/>
      <c r="L502" s="91"/>
      <c r="M502" s="93"/>
      <c r="Q502" s="72"/>
    </row>
    <row r="503" spans="1:17" x14ac:dyDescent="0.35">
      <c r="A503" s="96"/>
      <c r="B503" s="6" t="s">
        <v>543</v>
      </c>
      <c r="C503" s="7">
        <v>0.7943634259259259</v>
      </c>
      <c r="D503" s="8">
        <f t="shared" si="11"/>
        <v>1.157407407406108E-4</v>
      </c>
      <c r="E503" s="9">
        <v>45165</v>
      </c>
      <c r="F503" s="10">
        <v>398577.44949999999</v>
      </c>
      <c r="G503" s="10">
        <v>6337028.7510000002</v>
      </c>
      <c r="H503" s="57" t="s">
        <v>208</v>
      </c>
      <c r="I503" s="45">
        <v>0</v>
      </c>
      <c r="J503" s="99"/>
      <c r="K503" s="89"/>
      <c r="L503" s="91"/>
      <c r="M503" s="93"/>
      <c r="Q503" s="72"/>
    </row>
    <row r="504" spans="1:17" x14ac:dyDescent="0.35">
      <c r="A504" s="96"/>
      <c r="B504" s="6" t="s">
        <v>544</v>
      </c>
      <c r="C504" s="7">
        <v>0.79447916666666663</v>
      </c>
      <c r="D504" s="8">
        <f t="shared" si="11"/>
        <v>1.1574074074072183E-4</v>
      </c>
      <c r="E504" s="9">
        <v>45165</v>
      </c>
      <c r="F504" s="10">
        <v>398577.47739999997</v>
      </c>
      <c r="G504" s="10">
        <v>6337028.6660000002</v>
      </c>
      <c r="H504" s="57" t="s">
        <v>208</v>
      </c>
      <c r="I504" s="45">
        <v>0</v>
      </c>
      <c r="J504" s="99"/>
      <c r="K504" s="89"/>
      <c r="L504" s="91"/>
      <c r="M504" s="93"/>
      <c r="Q504" s="72"/>
    </row>
    <row r="505" spans="1:17" x14ac:dyDescent="0.35">
      <c r="A505" s="96"/>
      <c r="B505" s="6" t="s">
        <v>545</v>
      </c>
      <c r="C505" s="7">
        <v>0.79459490740740746</v>
      </c>
      <c r="D505" s="8">
        <f t="shared" si="11"/>
        <v>1.1574074074083285E-4</v>
      </c>
      <c r="E505" s="9">
        <v>45165</v>
      </c>
      <c r="F505" s="10">
        <v>398576.99249999999</v>
      </c>
      <c r="G505" s="10">
        <v>6337028.4900000002</v>
      </c>
      <c r="H505" s="57" t="s">
        <v>208</v>
      </c>
      <c r="I505" s="45">
        <v>0</v>
      </c>
      <c r="J505" s="99"/>
      <c r="K505" s="89"/>
      <c r="L505" s="91"/>
      <c r="M505" s="93"/>
      <c r="Q505" s="72"/>
    </row>
    <row r="506" spans="1:17" x14ac:dyDescent="0.35">
      <c r="A506" s="96"/>
      <c r="B506" s="6" t="s">
        <v>546</v>
      </c>
      <c r="C506" s="7">
        <v>0.7946875000000001</v>
      </c>
      <c r="D506" s="8">
        <f t="shared" si="11"/>
        <v>9.2592592592644074E-5</v>
      </c>
      <c r="E506" s="9">
        <v>45165</v>
      </c>
      <c r="F506" s="10">
        <v>398577.85090000002</v>
      </c>
      <c r="G506" s="10">
        <v>6337028.2829999998</v>
      </c>
      <c r="H506" s="57" t="s">
        <v>208</v>
      </c>
      <c r="I506" s="45">
        <v>0</v>
      </c>
      <c r="J506" s="99"/>
      <c r="K506" s="89"/>
      <c r="L506" s="91"/>
      <c r="M506" s="93"/>
      <c r="Q506" s="72"/>
    </row>
    <row r="507" spans="1:17" x14ac:dyDescent="0.35">
      <c r="A507" s="96"/>
      <c r="B507" s="6" t="s">
        <v>547</v>
      </c>
      <c r="C507" s="7">
        <v>0.79482638888888879</v>
      </c>
      <c r="D507" s="8">
        <f t="shared" si="11"/>
        <v>1.3888888888868856E-4</v>
      </c>
      <c r="E507" s="9">
        <v>45165</v>
      </c>
      <c r="F507" s="10">
        <v>398577.72039999999</v>
      </c>
      <c r="G507" s="10">
        <v>6337028.699</v>
      </c>
      <c r="H507" s="57" t="s">
        <v>208</v>
      </c>
      <c r="I507" s="45">
        <v>0</v>
      </c>
      <c r="J507" s="99"/>
      <c r="K507" s="89"/>
      <c r="L507" s="91"/>
      <c r="M507" s="93"/>
      <c r="Q507" s="72"/>
    </row>
    <row r="508" spans="1:17" x14ac:dyDescent="0.35">
      <c r="A508" s="96"/>
      <c r="B508" s="6" t="s">
        <v>548</v>
      </c>
      <c r="C508" s="7">
        <v>0.79494212962962962</v>
      </c>
      <c r="D508" s="8">
        <f t="shared" si="11"/>
        <v>1.1574074074083285E-4</v>
      </c>
      <c r="E508" s="9">
        <v>45165</v>
      </c>
      <c r="F508" s="10">
        <v>398577.81890000001</v>
      </c>
      <c r="G508" s="10">
        <v>6337028.9900000002</v>
      </c>
      <c r="H508" s="57" t="s">
        <v>208</v>
      </c>
      <c r="I508" s="45">
        <v>0</v>
      </c>
      <c r="J508" s="99"/>
      <c r="K508" s="89"/>
      <c r="L508" s="91"/>
      <c r="M508" s="93"/>
      <c r="Q508" s="72"/>
    </row>
    <row r="509" spans="1:17" x14ac:dyDescent="0.35">
      <c r="A509" s="96"/>
      <c r="B509" s="6" t="s">
        <v>549</v>
      </c>
      <c r="C509" s="7">
        <v>0.79505787037037035</v>
      </c>
      <c r="D509" s="8">
        <f t="shared" si="11"/>
        <v>1.1574074074072183E-4</v>
      </c>
      <c r="E509" s="9">
        <v>45165</v>
      </c>
      <c r="F509" s="10">
        <v>398577.26770000003</v>
      </c>
      <c r="G509" s="10">
        <v>6337028.841</v>
      </c>
      <c r="H509" s="57" t="s">
        <v>208</v>
      </c>
      <c r="I509" s="45">
        <v>0</v>
      </c>
      <c r="J509" s="99"/>
      <c r="K509" s="89"/>
      <c r="L509" s="91"/>
      <c r="M509" s="93"/>
      <c r="Q509" s="72"/>
    </row>
    <row r="510" spans="1:17" x14ac:dyDescent="0.35">
      <c r="A510" s="96"/>
      <c r="B510" s="6" t="s">
        <v>550</v>
      </c>
      <c r="C510" s="7">
        <v>0.79517361111111118</v>
      </c>
      <c r="D510" s="8">
        <f t="shared" si="11"/>
        <v>1.1574074074083285E-4</v>
      </c>
      <c r="E510" s="9">
        <v>45165</v>
      </c>
      <c r="F510" s="10">
        <v>398577.52169999998</v>
      </c>
      <c r="G510" s="10">
        <v>6337028.3439999996</v>
      </c>
      <c r="H510" s="57" t="s">
        <v>208</v>
      </c>
      <c r="I510" s="45">
        <v>0</v>
      </c>
      <c r="J510" s="99"/>
      <c r="K510" s="89"/>
      <c r="L510" s="91"/>
      <c r="M510" s="93"/>
      <c r="Q510" s="72"/>
    </row>
    <row r="511" spans="1:17" x14ac:dyDescent="0.35">
      <c r="A511" s="96"/>
      <c r="B511" s="11" t="s">
        <v>551</v>
      </c>
      <c r="C511" s="12">
        <v>0.7952893518518519</v>
      </c>
      <c r="D511" s="13">
        <f t="shared" si="11"/>
        <v>1.1574074074072183E-4</v>
      </c>
      <c r="E511" s="14">
        <v>45165</v>
      </c>
      <c r="F511" s="15">
        <v>398577.33750000002</v>
      </c>
      <c r="G511" s="15">
        <v>6337027.9960000003</v>
      </c>
      <c r="H511" s="64"/>
      <c r="I511" s="48">
        <v>0</v>
      </c>
      <c r="J511" s="99"/>
      <c r="K511" s="89"/>
      <c r="L511" s="91"/>
      <c r="M511" s="93"/>
      <c r="Q511" s="72"/>
    </row>
    <row r="512" spans="1:17" x14ac:dyDescent="0.35">
      <c r="A512" s="96"/>
      <c r="B512" s="6" t="s">
        <v>552</v>
      </c>
      <c r="C512" s="7">
        <v>0.79540509259259251</v>
      </c>
      <c r="D512" s="8">
        <f t="shared" si="11"/>
        <v>1.157407407406108E-4</v>
      </c>
      <c r="E512" s="9">
        <v>45165</v>
      </c>
      <c r="F512" s="10">
        <v>398577.78730000003</v>
      </c>
      <c r="G512" s="10">
        <v>6337028.2740000002</v>
      </c>
      <c r="H512" s="57"/>
      <c r="I512" s="45">
        <v>0</v>
      </c>
      <c r="J512" s="99"/>
      <c r="K512" s="89"/>
      <c r="L512" s="91"/>
      <c r="M512" s="93"/>
      <c r="Q512" s="72"/>
    </row>
    <row r="513" spans="1:17" x14ac:dyDescent="0.35">
      <c r="A513" s="96"/>
      <c r="B513" s="6" t="s">
        <v>553</v>
      </c>
      <c r="C513" s="7">
        <v>0.79552083333333334</v>
      </c>
      <c r="D513" s="8">
        <f t="shared" si="11"/>
        <v>1.1574074074083285E-4</v>
      </c>
      <c r="E513" s="9">
        <v>45165</v>
      </c>
      <c r="F513" s="10">
        <v>398577.84499999997</v>
      </c>
      <c r="G513" s="10">
        <v>6337028.1040000003</v>
      </c>
      <c r="H513" s="57"/>
      <c r="I513" s="45">
        <v>0</v>
      </c>
      <c r="J513" s="99"/>
      <c r="K513" s="89"/>
      <c r="L513" s="91"/>
      <c r="M513" s="93"/>
      <c r="Q513" s="72"/>
    </row>
    <row r="514" spans="1:17" x14ac:dyDescent="0.35">
      <c r="A514" s="96"/>
      <c r="B514" s="6" t="s">
        <v>554</v>
      </c>
      <c r="C514" s="7">
        <v>0.79563657407407407</v>
      </c>
      <c r="D514" s="8">
        <f t="shared" si="11"/>
        <v>1.1574074074072183E-4</v>
      </c>
      <c r="E514" s="9">
        <v>45165</v>
      </c>
      <c r="F514" s="10">
        <v>398577.6936</v>
      </c>
      <c r="G514" s="10">
        <v>6337027.7489999998</v>
      </c>
      <c r="H514" s="57"/>
      <c r="I514" s="45">
        <v>0</v>
      </c>
      <c r="J514" s="99"/>
      <c r="K514" s="89"/>
      <c r="L514" s="91"/>
      <c r="M514" s="93"/>
      <c r="Q514" s="72"/>
    </row>
    <row r="515" spans="1:17" x14ac:dyDescent="0.35">
      <c r="A515" s="96"/>
      <c r="B515" s="6" t="s">
        <v>555</v>
      </c>
      <c r="C515" s="7">
        <v>0.79575231481481479</v>
      </c>
      <c r="D515" s="8">
        <f t="shared" si="11"/>
        <v>1.1574074074072183E-4</v>
      </c>
      <c r="E515" s="9">
        <v>45165</v>
      </c>
      <c r="F515" s="10">
        <v>398577.66720000003</v>
      </c>
      <c r="G515" s="10">
        <v>6337027.8789999997</v>
      </c>
      <c r="H515" s="57"/>
      <c r="I515" s="45">
        <v>0</v>
      </c>
      <c r="J515" s="99"/>
      <c r="K515" s="89"/>
      <c r="L515" s="91"/>
      <c r="M515" s="93"/>
      <c r="Q515" s="72"/>
    </row>
    <row r="516" spans="1:17" x14ac:dyDescent="0.35">
      <c r="A516" s="96"/>
      <c r="B516" s="6" t="s">
        <v>556</v>
      </c>
      <c r="C516" s="7">
        <v>0.79586805555555562</v>
      </c>
      <c r="D516" s="8">
        <f t="shared" si="11"/>
        <v>1.1574074074083285E-4</v>
      </c>
      <c r="E516" s="9">
        <v>45165</v>
      </c>
      <c r="F516" s="10">
        <v>398578.03289999999</v>
      </c>
      <c r="G516" s="10">
        <v>6337027.9079999998</v>
      </c>
      <c r="H516" s="57"/>
      <c r="I516" s="45">
        <v>0</v>
      </c>
      <c r="J516" s="99"/>
      <c r="K516" s="89"/>
      <c r="L516" s="91"/>
      <c r="M516" s="93"/>
      <c r="Q516" s="72"/>
    </row>
    <row r="517" spans="1:17" x14ac:dyDescent="0.35">
      <c r="A517" s="96"/>
      <c r="B517" s="6" t="s">
        <v>557</v>
      </c>
      <c r="C517" s="7">
        <v>0.79598379629629623</v>
      </c>
      <c r="D517" s="8">
        <f t="shared" si="11"/>
        <v>1.157407407406108E-4</v>
      </c>
      <c r="E517" s="9">
        <v>45165</v>
      </c>
      <c r="F517" s="10">
        <v>398577.87969999999</v>
      </c>
      <c r="G517" s="10">
        <v>6337028.4910000004</v>
      </c>
      <c r="H517" s="57"/>
      <c r="I517" s="45">
        <v>0</v>
      </c>
      <c r="J517" s="99"/>
      <c r="K517" s="89"/>
      <c r="L517" s="91"/>
      <c r="M517" s="93"/>
      <c r="Q517" s="72"/>
    </row>
    <row r="518" spans="1:17" x14ac:dyDescent="0.35">
      <c r="A518" s="96"/>
      <c r="B518" s="6" t="s">
        <v>558</v>
      </c>
      <c r="C518" s="7">
        <v>0.79609953703703706</v>
      </c>
      <c r="D518" s="8">
        <f t="shared" si="11"/>
        <v>1.1574074074083285E-4</v>
      </c>
      <c r="E518" s="9">
        <v>45165</v>
      </c>
      <c r="F518" s="10">
        <v>398578.34529999999</v>
      </c>
      <c r="G518" s="10">
        <v>6337028.6600000001</v>
      </c>
      <c r="H518" s="57"/>
      <c r="I518" s="45">
        <v>0</v>
      </c>
      <c r="J518" s="99"/>
      <c r="K518" s="89"/>
      <c r="L518" s="91"/>
      <c r="M518" s="93"/>
      <c r="Q518" s="72"/>
    </row>
    <row r="519" spans="1:17" x14ac:dyDescent="0.35">
      <c r="A519" s="96"/>
      <c r="B519" s="6" t="s">
        <v>559</v>
      </c>
      <c r="C519" s="7">
        <v>0.79621527777777779</v>
      </c>
      <c r="D519" s="8">
        <f t="shared" si="11"/>
        <v>1.1574074074072183E-4</v>
      </c>
      <c r="E519" s="9">
        <v>45165</v>
      </c>
      <c r="F519" s="10">
        <v>398578.94770000002</v>
      </c>
      <c r="G519" s="10">
        <v>6337029.074</v>
      </c>
      <c r="H519" s="57"/>
      <c r="I519" s="45">
        <v>0</v>
      </c>
      <c r="J519" s="99"/>
      <c r="K519" s="89"/>
      <c r="L519" s="91"/>
      <c r="M519" s="93"/>
      <c r="Q519" s="72"/>
    </row>
    <row r="520" spans="1:17" x14ac:dyDescent="0.35">
      <c r="A520" s="96"/>
      <c r="B520" s="6" t="s">
        <v>560</v>
      </c>
      <c r="C520" s="7">
        <v>0.79633101851851851</v>
      </c>
      <c r="D520" s="8">
        <f t="shared" si="11"/>
        <v>1.1574074074072183E-4</v>
      </c>
      <c r="E520" s="9">
        <v>45165</v>
      </c>
      <c r="F520" s="10">
        <v>398580.60879999999</v>
      </c>
      <c r="G520" s="10">
        <v>6337029.091</v>
      </c>
      <c r="H520" s="57" t="s">
        <v>561</v>
      </c>
      <c r="I520" s="45">
        <v>2</v>
      </c>
      <c r="J520" s="99"/>
      <c r="K520" s="89"/>
      <c r="L520" s="91"/>
      <c r="M520" s="93"/>
      <c r="Q520" s="72"/>
    </row>
    <row r="521" spans="1:17" x14ac:dyDescent="0.35">
      <c r="A521" s="96"/>
      <c r="B521" s="6" t="s">
        <v>562</v>
      </c>
      <c r="C521" s="7">
        <v>0.79644675925925934</v>
      </c>
      <c r="D521" s="8">
        <f t="shared" si="11"/>
        <v>1.1574074074083285E-4</v>
      </c>
      <c r="E521" s="9">
        <v>45165</v>
      </c>
      <c r="F521" s="10">
        <v>398581.9056</v>
      </c>
      <c r="G521" s="10">
        <v>6337029.1739999996</v>
      </c>
      <c r="H521" s="57"/>
      <c r="I521" s="45">
        <v>0</v>
      </c>
      <c r="J521" s="99"/>
      <c r="K521" s="89"/>
      <c r="L521" s="91"/>
      <c r="M521" s="93"/>
      <c r="Q521" s="72"/>
    </row>
    <row r="522" spans="1:17" x14ac:dyDescent="0.35">
      <c r="A522" s="96"/>
      <c r="B522" s="6" t="s">
        <v>563</v>
      </c>
      <c r="C522" s="7">
        <v>0.79656249999999995</v>
      </c>
      <c r="D522" s="8">
        <f t="shared" si="11"/>
        <v>1.157407407406108E-4</v>
      </c>
      <c r="E522" s="9">
        <v>45165</v>
      </c>
      <c r="F522" s="10">
        <v>398584.04590000003</v>
      </c>
      <c r="G522" s="10">
        <v>6337029.9249999998</v>
      </c>
      <c r="H522" s="57" t="s">
        <v>564</v>
      </c>
      <c r="I522" s="45">
        <v>0</v>
      </c>
      <c r="J522" s="67">
        <v>4.3838268773777758</v>
      </c>
      <c r="K522" s="67">
        <v>15.093733280815718</v>
      </c>
      <c r="L522" s="70" t="s">
        <v>598</v>
      </c>
      <c r="M522" s="71">
        <f>I522/K522</f>
        <v>0</v>
      </c>
      <c r="P522" s="54"/>
      <c r="Q522" s="46" t="s">
        <v>93</v>
      </c>
    </row>
    <row r="523" spans="1:17" x14ac:dyDescent="0.35">
      <c r="A523" s="96"/>
      <c r="B523" s="6" t="s">
        <v>565</v>
      </c>
      <c r="C523" s="7">
        <v>0.79667824074074067</v>
      </c>
      <c r="D523" s="8">
        <f t="shared" si="11"/>
        <v>1.1574074074072183E-4</v>
      </c>
      <c r="E523" s="9">
        <v>45165</v>
      </c>
      <c r="F523" s="10">
        <v>398586.03619999997</v>
      </c>
      <c r="G523" s="10">
        <v>6337030.392</v>
      </c>
      <c r="H523" s="57"/>
      <c r="I523" s="45">
        <v>0</v>
      </c>
      <c r="J523" s="99">
        <v>33.5694087411878</v>
      </c>
      <c r="K523" s="89">
        <v>885.06927694217609</v>
      </c>
      <c r="L523" s="91" t="s">
        <v>597</v>
      </c>
      <c r="M523" s="93">
        <f>I523/K523</f>
        <v>0</v>
      </c>
      <c r="Q523" s="72" t="s">
        <v>12</v>
      </c>
    </row>
    <row r="524" spans="1:17" x14ac:dyDescent="0.35">
      <c r="A524" s="96"/>
      <c r="B524" s="6" t="s">
        <v>566</v>
      </c>
      <c r="C524" s="7">
        <v>0.79679398148148151</v>
      </c>
      <c r="D524" s="8">
        <f t="shared" si="11"/>
        <v>1.1574074074083285E-4</v>
      </c>
      <c r="E524" s="9">
        <v>45165</v>
      </c>
      <c r="F524" s="10">
        <v>398588.27620000002</v>
      </c>
      <c r="G524" s="10">
        <v>6337031.0750000002</v>
      </c>
      <c r="H524" s="57"/>
      <c r="I524" s="45">
        <v>0</v>
      </c>
      <c r="J524" s="99"/>
      <c r="K524" s="89"/>
      <c r="L524" s="91"/>
      <c r="M524" s="93"/>
      <c r="Q524" s="72"/>
    </row>
    <row r="525" spans="1:17" x14ac:dyDescent="0.35">
      <c r="A525" s="96"/>
      <c r="B525" s="6" t="s">
        <v>567</v>
      </c>
      <c r="C525" s="7">
        <v>0.79690972222222223</v>
      </c>
      <c r="D525" s="8">
        <f t="shared" si="11"/>
        <v>1.1574074074072183E-4</v>
      </c>
      <c r="E525" s="9">
        <v>45165</v>
      </c>
      <c r="F525" s="10">
        <v>398589.98200000002</v>
      </c>
      <c r="G525" s="10">
        <v>6337031.3470000001</v>
      </c>
      <c r="H525" s="57"/>
      <c r="I525" s="45">
        <v>0</v>
      </c>
      <c r="J525" s="99"/>
      <c r="K525" s="89"/>
      <c r="L525" s="91"/>
      <c r="M525" s="93"/>
      <c r="Q525" s="72"/>
    </row>
    <row r="526" spans="1:17" x14ac:dyDescent="0.35">
      <c r="A526" s="96"/>
      <c r="B526" s="6" t="s">
        <v>568</v>
      </c>
      <c r="C526" s="7">
        <v>0.79702546296296306</v>
      </c>
      <c r="D526" s="8">
        <f t="shared" si="11"/>
        <v>1.1574074074083285E-4</v>
      </c>
      <c r="E526" s="9">
        <v>45165</v>
      </c>
      <c r="F526" s="10">
        <v>398591.05239999999</v>
      </c>
      <c r="G526" s="10">
        <v>6337031.8250000002</v>
      </c>
      <c r="H526" s="57"/>
      <c r="I526" s="45">
        <v>0</v>
      </c>
      <c r="J526" s="99"/>
      <c r="K526" s="89"/>
      <c r="L526" s="91"/>
      <c r="M526" s="93"/>
      <c r="Q526" s="72"/>
    </row>
    <row r="527" spans="1:17" x14ac:dyDescent="0.35">
      <c r="A527" s="96"/>
      <c r="B527" s="6" t="s">
        <v>569</v>
      </c>
      <c r="C527" s="7">
        <v>0.79714120370370367</v>
      </c>
      <c r="D527" s="8">
        <f t="shared" si="11"/>
        <v>1.157407407406108E-4</v>
      </c>
      <c r="E527" s="9">
        <v>45165</v>
      </c>
      <c r="F527" s="10">
        <v>398593.17570000002</v>
      </c>
      <c r="G527" s="10">
        <v>6337032.4019999998</v>
      </c>
      <c r="H527" s="57"/>
      <c r="I527" s="45">
        <v>0</v>
      </c>
      <c r="J527" s="99"/>
      <c r="K527" s="89"/>
      <c r="L527" s="91"/>
      <c r="M527" s="93"/>
      <c r="Q527" s="72"/>
    </row>
    <row r="528" spans="1:17" x14ac:dyDescent="0.35">
      <c r="A528" s="96"/>
      <c r="B528" s="6" t="s">
        <v>570</v>
      </c>
      <c r="C528" s="7">
        <v>0.79725694444444439</v>
      </c>
      <c r="D528" s="8">
        <f t="shared" si="11"/>
        <v>1.1574074074072183E-4</v>
      </c>
      <c r="E528" s="9">
        <v>45165</v>
      </c>
      <c r="F528" s="10">
        <v>398595.77529999998</v>
      </c>
      <c r="G528" s="10">
        <v>6337033.0640000002</v>
      </c>
      <c r="H528" s="57"/>
      <c r="I528" s="45">
        <v>0</v>
      </c>
      <c r="J528" s="99"/>
      <c r="K528" s="89"/>
      <c r="L528" s="91"/>
      <c r="M528" s="93"/>
      <c r="Q528" s="72"/>
    </row>
    <row r="529" spans="1:17" x14ac:dyDescent="0.35">
      <c r="A529" s="96"/>
      <c r="B529" s="6" t="s">
        <v>571</v>
      </c>
      <c r="C529" s="7">
        <v>0.79737268518518523</v>
      </c>
      <c r="D529" s="8">
        <f t="shared" ref="D529:D547" si="12">C529-C528</f>
        <v>1.1574074074083285E-4</v>
      </c>
      <c r="E529" s="9">
        <v>45165</v>
      </c>
      <c r="F529" s="10">
        <v>398598.63959999999</v>
      </c>
      <c r="G529" s="10">
        <v>6337033.79</v>
      </c>
      <c r="H529" s="57"/>
      <c r="I529" s="45">
        <v>0</v>
      </c>
      <c r="J529" s="99"/>
      <c r="K529" s="89"/>
      <c r="L529" s="91"/>
      <c r="M529" s="93"/>
      <c r="Q529" s="72"/>
    </row>
    <row r="530" spans="1:17" x14ac:dyDescent="0.35">
      <c r="A530" s="96"/>
      <c r="B530" s="6" t="s">
        <v>572</v>
      </c>
      <c r="C530" s="7">
        <v>0.79748842592592595</v>
      </c>
      <c r="D530" s="8">
        <f t="shared" si="12"/>
        <v>1.1574074074072183E-4</v>
      </c>
      <c r="E530" s="9">
        <v>45165</v>
      </c>
      <c r="F530" s="10">
        <v>398601.02669999999</v>
      </c>
      <c r="G530" s="10">
        <v>6337034.3150000004</v>
      </c>
      <c r="H530" s="57"/>
      <c r="I530" s="45">
        <v>0</v>
      </c>
      <c r="J530" s="99"/>
      <c r="K530" s="89"/>
      <c r="L530" s="91"/>
      <c r="M530" s="93"/>
      <c r="Q530" s="72"/>
    </row>
    <row r="531" spans="1:17" x14ac:dyDescent="0.35">
      <c r="A531" s="96"/>
      <c r="B531" s="6" t="s">
        <v>573</v>
      </c>
      <c r="C531" s="7">
        <v>0.79760416666666656</v>
      </c>
      <c r="D531" s="8">
        <f t="shared" si="12"/>
        <v>1.157407407406108E-4</v>
      </c>
      <c r="E531" s="9">
        <v>45165</v>
      </c>
      <c r="F531" s="10">
        <v>398603.4289</v>
      </c>
      <c r="G531" s="10">
        <v>6337035.0599999996</v>
      </c>
      <c r="H531" s="57"/>
      <c r="I531" s="45">
        <v>0</v>
      </c>
      <c r="J531" s="99"/>
      <c r="K531" s="89"/>
      <c r="L531" s="91"/>
      <c r="M531" s="93"/>
      <c r="Q531" s="72"/>
    </row>
    <row r="532" spans="1:17" x14ac:dyDescent="0.35">
      <c r="A532" s="96"/>
      <c r="B532" s="6" t="s">
        <v>574</v>
      </c>
      <c r="C532" s="7">
        <v>0.79771990740740739</v>
      </c>
      <c r="D532" s="8">
        <f t="shared" si="12"/>
        <v>1.1574074074083285E-4</v>
      </c>
      <c r="E532" s="9">
        <v>45165</v>
      </c>
      <c r="F532" s="10">
        <v>398605.26390000002</v>
      </c>
      <c r="G532" s="10">
        <v>6337035.267</v>
      </c>
      <c r="H532" s="57"/>
      <c r="I532" s="45">
        <v>0</v>
      </c>
      <c r="J532" s="99"/>
      <c r="K532" s="89"/>
      <c r="L532" s="91"/>
      <c r="M532" s="93"/>
      <c r="Q532" s="72"/>
    </row>
    <row r="533" spans="1:17" x14ac:dyDescent="0.35">
      <c r="A533" s="96"/>
      <c r="B533" s="6" t="s">
        <v>575</v>
      </c>
      <c r="C533" s="7">
        <v>0.79783564814814811</v>
      </c>
      <c r="D533" s="8">
        <f t="shared" si="12"/>
        <v>1.1574074074072183E-4</v>
      </c>
      <c r="E533" s="9">
        <v>45165</v>
      </c>
      <c r="F533" s="10">
        <v>398608.46279999998</v>
      </c>
      <c r="G533" s="10">
        <v>6337036.0130000003</v>
      </c>
      <c r="H533" s="57"/>
      <c r="I533" s="45">
        <v>0</v>
      </c>
      <c r="J533" s="99"/>
      <c r="K533" s="89"/>
      <c r="L533" s="91"/>
      <c r="M533" s="93"/>
      <c r="Q533" s="72"/>
    </row>
    <row r="534" spans="1:17" x14ac:dyDescent="0.35">
      <c r="A534" s="96"/>
      <c r="B534" s="6" t="s">
        <v>576</v>
      </c>
      <c r="C534" s="7">
        <v>0.79795138888888895</v>
      </c>
      <c r="D534" s="8">
        <f t="shared" si="12"/>
        <v>1.1574074074083285E-4</v>
      </c>
      <c r="E534" s="9">
        <v>45165</v>
      </c>
      <c r="F534" s="10">
        <v>398610.93680000002</v>
      </c>
      <c r="G534" s="10">
        <v>6337036.6299999999</v>
      </c>
      <c r="H534" s="57"/>
      <c r="I534" s="45">
        <v>0</v>
      </c>
      <c r="J534" s="99"/>
      <c r="K534" s="89"/>
      <c r="L534" s="91"/>
      <c r="M534" s="93"/>
      <c r="Q534" s="72"/>
    </row>
    <row r="535" spans="1:17" x14ac:dyDescent="0.35">
      <c r="A535" s="96"/>
      <c r="B535" s="6" t="s">
        <v>577</v>
      </c>
      <c r="C535" s="7">
        <v>0.79806712962962967</v>
      </c>
      <c r="D535" s="8">
        <f t="shared" si="12"/>
        <v>1.1574074074072183E-4</v>
      </c>
      <c r="E535" s="9">
        <v>45165</v>
      </c>
      <c r="F535" s="10">
        <v>398613.37349999999</v>
      </c>
      <c r="G535" s="10">
        <v>6337037.0369999995</v>
      </c>
      <c r="H535" s="57"/>
      <c r="I535" s="45">
        <v>0</v>
      </c>
      <c r="J535" s="99"/>
      <c r="K535" s="89"/>
      <c r="L535" s="91"/>
      <c r="M535" s="93"/>
      <c r="Q535" s="72"/>
    </row>
    <row r="536" spans="1:17" x14ac:dyDescent="0.35">
      <c r="A536" s="96"/>
      <c r="B536" s="6" t="s">
        <v>578</v>
      </c>
      <c r="C536" s="7">
        <v>0.79818287037037028</v>
      </c>
      <c r="D536" s="8">
        <f t="shared" si="12"/>
        <v>1.157407407406108E-4</v>
      </c>
      <c r="E536" s="9">
        <v>45165</v>
      </c>
      <c r="F536" s="10">
        <v>398616.23739999998</v>
      </c>
      <c r="G536" s="10">
        <v>6337037.807</v>
      </c>
      <c r="H536" s="57"/>
      <c r="I536" s="45">
        <v>0</v>
      </c>
      <c r="J536" s="99"/>
      <c r="K536" s="89"/>
      <c r="L536" s="91"/>
      <c r="M536" s="93"/>
      <c r="Q536" s="72"/>
    </row>
    <row r="537" spans="1:17" x14ac:dyDescent="0.35">
      <c r="A537" s="96"/>
      <c r="B537" s="6" t="s">
        <v>579</v>
      </c>
      <c r="C537" s="7">
        <v>0.79829861111111111</v>
      </c>
      <c r="D537" s="8">
        <f t="shared" si="12"/>
        <v>1.1574074074083285E-4</v>
      </c>
      <c r="E537" s="9">
        <v>45165</v>
      </c>
      <c r="F537" s="10">
        <v>398618.47350000002</v>
      </c>
      <c r="G537" s="10">
        <v>6337038.3190000001</v>
      </c>
      <c r="H537" s="57"/>
      <c r="I537" s="45">
        <v>0</v>
      </c>
      <c r="J537" s="99"/>
      <c r="K537" s="89"/>
      <c r="L537" s="91"/>
      <c r="M537" s="93"/>
      <c r="Q537" s="72"/>
    </row>
    <row r="538" spans="1:17" x14ac:dyDescent="0.35">
      <c r="A538" s="96"/>
      <c r="B538" s="6" t="s">
        <v>580</v>
      </c>
      <c r="C538" s="7">
        <v>0.79841435185185183</v>
      </c>
      <c r="D538" s="8">
        <f t="shared" si="12"/>
        <v>1.1574074074072183E-4</v>
      </c>
      <c r="E538" s="9">
        <v>45165</v>
      </c>
      <c r="F538" s="10">
        <v>398621.24660000001</v>
      </c>
      <c r="G538" s="10">
        <v>6337039.3329999996</v>
      </c>
      <c r="H538" s="57"/>
      <c r="I538" s="45">
        <v>0</v>
      </c>
      <c r="J538" s="99"/>
      <c r="K538" s="89"/>
      <c r="L538" s="91"/>
      <c r="M538" s="93"/>
      <c r="Q538" s="72"/>
    </row>
    <row r="539" spans="1:17" x14ac:dyDescent="0.35">
      <c r="A539" s="96"/>
      <c r="B539" s="6" t="s">
        <v>581</v>
      </c>
      <c r="C539" s="7">
        <v>0.79853009259259267</v>
      </c>
      <c r="D539" s="8">
        <f t="shared" si="12"/>
        <v>1.1574074074083285E-4</v>
      </c>
      <c r="E539" s="9">
        <v>45165</v>
      </c>
      <c r="F539" s="10">
        <v>398623.15600000002</v>
      </c>
      <c r="G539" s="10">
        <v>6337039.8899999997</v>
      </c>
      <c r="H539" s="57"/>
      <c r="I539" s="45">
        <v>0</v>
      </c>
      <c r="J539" s="99"/>
      <c r="K539" s="89"/>
      <c r="L539" s="91"/>
      <c r="M539" s="93"/>
      <c r="Q539" s="72"/>
    </row>
    <row r="540" spans="1:17" x14ac:dyDescent="0.35">
      <c r="A540" s="96"/>
      <c r="B540" s="6" t="s">
        <v>582</v>
      </c>
      <c r="C540" s="7">
        <v>0.79864583333333339</v>
      </c>
      <c r="D540" s="8">
        <f t="shared" si="12"/>
        <v>1.1574074074072183E-4</v>
      </c>
      <c r="E540" s="9">
        <v>45165</v>
      </c>
      <c r="F540" s="10">
        <v>398624.55060000002</v>
      </c>
      <c r="G540" s="10">
        <v>6337040.2769999998</v>
      </c>
      <c r="H540" s="57"/>
      <c r="I540" s="45">
        <v>0</v>
      </c>
      <c r="J540" s="99"/>
      <c r="K540" s="89"/>
      <c r="L540" s="91"/>
      <c r="M540" s="93"/>
      <c r="Q540" s="72"/>
    </row>
    <row r="541" spans="1:17" x14ac:dyDescent="0.35">
      <c r="A541" s="96"/>
      <c r="B541" s="6" t="s">
        <v>583</v>
      </c>
      <c r="C541" s="7">
        <v>0.798761574074074</v>
      </c>
      <c r="D541" s="8">
        <f t="shared" si="12"/>
        <v>1.157407407406108E-4</v>
      </c>
      <c r="E541" s="9">
        <v>45165</v>
      </c>
      <c r="F541" s="10">
        <v>398626.74359999999</v>
      </c>
      <c r="G541" s="10">
        <v>6337040.6610000003</v>
      </c>
      <c r="H541" s="57"/>
      <c r="I541" s="45">
        <v>0</v>
      </c>
      <c r="J541" s="99"/>
      <c r="K541" s="89"/>
      <c r="L541" s="91"/>
      <c r="M541" s="93"/>
      <c r="Q541" s="72"/>
    </row>
    <row r="542" spans="1:17" x14ac:dyDescent="0.35">
      <c r="A542" s="96"/>
      <c r="B542" s="6" t="s">
        <v>584</v>
      </c>
      <c r="C542" s="7">
        <v>0.79887731481481483</v>
      </c>
      <c r="D542" s="8">
        <f t="shared" si="12"/>
        <v>1.1574074074083285E-4</v>
      </c>
      <c r="E542" s="9">
        <v>45165</v>
      </c>
      <c r="F542" s="10">
        <v>398630.1973</v>
      </c>
      <c r="G542" s="10">
        <v>6337041.2709999997</v>
      </c>
      <c r="H542" s="57"/>
      <c r="I542" s="45">
        <v>0</v>
      </c>
      <c r="J542" s="99"/>
      <c r="K542" s="89"/>
      <c r="L542" s="91"/>
      <c r="M542" s="93"/>
      <c r="Q542" s="72"/>
    </row>
    <row r="543" spans="1:17" x14ac:dyDescent="0.35">
      <c r="A543" s="96"/>
      <c r="B543" s="6" t="s">
        <v>585</v>
      </c>
      <c r="C543" s="7">
        <v>0.79899305555555555</v>
      </c>
      <c r="D543" s="8">
        <f t="shared" si="12"/>
        <v>1.1574074074072183E-4</v>
      </c>
      <c r="E543" s="9">
        <v>45165</v>
      </c>
      <c r="F543" s="10">
        <v>398632.30910000001</v>
      </c>
      <c r="G543" s="10">
        <v>6337041.9919999996</v>
      </c>
      <c r="H543" s="57"/>
      <c r="I543" s="45">
        <v>0</v>
      </c>
      <c r="J543" s="99"/>
      <c r="K543" s="89"/>
      <c r="L543" s="91"/>
      <c r="M543" s="93"/>
      <c r="Q543" s="72"/>
    </row>
    <row r="544" spans="1:17" x14ac:dyDescent="0.35">
      <c r="A544" s="96"/>
      <c r="B544" s="6" t="s">
        <v>586</v>
      </c>
      <c r="C544" s="7">
        <v>0.79910879629629628</v>
      </c>
      <c r="D544" s="8">
        <f t="shared" si="12"/>
        <v>1.1574074074072183E-4</v>
      </c>
      <c r="E544" s="9">
        <v>45165</v>
      </c>
      <c r="F544" s="10">
        <v>398635.18440000003</v>
      </c>
      <c r="G544" s="10">
        <v>6337042.0999999996</v>
      </c>
      <c r="H544" s="57"/>
      <c r="I544" s="45">
        <v>0</v>
      </c>
      <c r="J544" s="99"/>
      <c r="K544" s="89"/>
      <c r="L544" s="91"/>
      <c r="M544" s="93"/>
      <c r="Q544" s="72"/>
    </row>
    <row r="545" spans="1:17" x14ac:dyDescent="0.35">
      <c r="A545" s="96"/>
      <c r="B545" s="6" t="s">
        <v>587</v>
      </c>
      <c r="C545" s="7">
        <v>0.79922453703703711</v>
      </c>
      <c r="D545" s="8">
        <f t="shared" si="12"/>
        <v>1.1574074074083285E-4</v>
      </c>
      <c r="E545" s="9">
        <v>45165</v>
      </c>
      <c r="F545" s="10">
        <v>398637.99949999998</v>
      </c>
      <c r="G545" s="10">
        <v>6337043.2949999999</v>
      </c>
      <c r="H545" s="57"/>
      <c r="I545" s="45">
        <v>0</v>
      </c>
      <c r="J545" s="99"/>
      <c r="K545" s="89"/>
      <c r="L545" s="91"/>
      <c r="M545" s="93"/>
      <c r="Q545" s="72"/>
    </row>
    <row r="546" spans="1:17" x14ac:dyDescent="0.35">
      <c r="A546" s="96"/>
      <c r="B546" s="6" t="s">
        <v>588</v>
      </c>
      <c r="C546" s="7">
        <v>0.79934027777777772</v>
      </c>
      <c r="D546" s="8">
        <f t="shared" si="12"/>
        <v>1.157407407406108E-4</v>
      </c>
      <c r="E546" s="9">
        <v>45165</v>
      </c>
      <c r="F546" s="10">
        <v>398640.47289999999</v>
      </c>
      <c r="G546" s="10">
        <v>6337044.1009999998</v>
      </c>
      <c r="H546" s="57"/>
      <c r="I546" s="45">
        <v>0</v>
      </c>
      <c r="J546" s="99"/>
      <c r="K546" s="89"/>
      <c r="L546" s="91"/>
      <c r="M546" s="93"/>
      <c r="Q546" s="72"/>
    </row>
    <row r="547" spans="1:17" ht="15" thickBot="1" x14ac:dyDescent="0.4">
      <c r="A547" s="97"/>
      <c r="B547" s="16" t="s">
        <v>589</v>
      </c>
      <c r="C547" s="17">
        <v>0.79945601851851855</v>
      </c>
      <c r="D547" s="18">
        <f t="shared" si="12"/>
        <v>1.1574074074083285E-4</v>
      </c>
      <c r="E547" s="19">
        <v>45165</v>
      </c>
      <c r="F547" s="20">
        <v>398643.29499999998</v>
      </c>
      <c r="G547" s="20">
        <v>6337045.5659999996</v>
      </c>
      <c r="H547" s="59"/>
      <c r="I547" s="49">
        <v>0</v>
      </c>
      <c r="J547" s="100"/>
      <c r="K547" s="90"/>
      <c r="L547" s="92"/>
      <c r="M547" s="94"/>
      <c r="Q547" s="73"/>
    </row>
  </sheetData>
  <sheetProtection sheet="1" objects="1" scenarios="1" selectLockedCells="1" selectUnlockedCells="1"/>
  <mergeCells count="75">
    <mergeCell ref="F1:F7"/>
    <mergeCell ref="A1:A7"/>
    <mergeCell ref="B1:B7"/>
    <mergeCell ref="C1:C7"/>
    <mergeCell ref="D1:D7"/>
    <mergeCell ref="E1:E7"/>
    <mergeCell ref="G1:G7"/>
    <mergeCell ref="H1:H7"/>
    <mergeCell ref="J1:L1"/>
    <mergeCell ref="J2:J7"/>
    <mergeCell ref="K2:K7"/>
    <mergeCell ref="L2:L7"/>
    <mergeCell ref="A8:A61"/>
    <mergeCell ref="J8:J61"/>
    <mergeCell ref="K8:K61"/>
    <mergeCell ref="L8:L61"/>
    <mergeCell ref="M8:M61"/>
    <mergeCell ref="A62:A76"/>
    <mergeCell ref="J62:J76"/>
    <mergeCell ref="K62:K76"/>
    <mergeCell ref="L62:L76"/>
    <mergeCell ref="M62:M76"/>
    <mergeCell ref="K83:K118"/>
    <mergeCell ref="L83:L118"/>
    <mergeCell ref="M83:M118"/>
    <mergeCell ref="A119:A216"/>
    <mergeCell ref="J119:J149"/>
    <mergeCell ref="K119:K149"/>
    <mergeCell ref="L119:L149"/>
    <mergeCell ref="M119:M149"/>
    <mergeCell ref="J150:J216"/>
    <mergeCell ref="A77:A118"/>
    <mergeCell ref="J77:J81"/>
    <mergeCell ref="K77:K81"/>
    <mergeCell ref="L77:L81"/>
    <mergeCell ref="M77:M81"/>
    <mergeCell ref="A217:A241"/>
    <mergeCell ref="J217:J241"/>
    <mergeCell ref="K217:K241"/>
    <mergeCell ref="L217:L241"/>
    <mergeCell ref="M217:M241"/>
    <mergeCell ref="A464:A547"/>
    <mergeCell ref="J464:J491"/>
    <mergeCell ref="K464:K491"/>
    <mergeCell ref="L464:L491"/>
    <mergeCell ref="M464:M491"/>
    <mergeCell ref="J523:J547"/>
    <mergeCell ref="K523:K547"/>
    <mergeCell ref="L523:L547"/>
    <mergeCell ref="M523:M547"/>
    <mergeCell ref="J494:J521"/>
    <mergeCell ref="K494:K521"/>
    <mergeCell ref="L494:L521"/>
    <mergeCell ref="M494:M521"/>
    <mergeCell ref="A242:A463"/>
    <mergeCell ref="J242:J463"/>
    <mergeCell ref="K242:K463"/>
    <mergeCell ref="L242:L463"/>
    <mergeCell ref="M242:M463"/>
    <mergeCell ref="Q523:Q547"/>
    <mergeCell ref="I1:I7"/>
    <mergeCell ref="Q217:Q241"/>
    <mergeCell ref="Q242:Q463"/>
    <mergeCell ref="Q464:Q491"/>
    <mergeCell ref="Q492:Q493"/>
    <mergeCell ref="Q494:Q521"/>
    <mergeCell ref="M1:M7"/>
    <mergeCell ref="J492:J493"/>
    <mergeCell ref="K492:K493"/>
    <mergeCell ref="L492:L493"/>
    <mergeCell ref="M492:M493"/>
    <mergeCell ref="K150:K216"/>
    <mergeCell ref="L150:L216"/>
    <mergeCell ref="M150:M216"/>
    <mergeCell ref="J83:J118"/>
  </mergeCells>
  <pageMargins left="0.7" right="0.7" top="0.75" bottom="0.75" header="0.3" footer="0.3"/>
  <pageSetup scale="84" orientation="landscape" r:id="rId1"/>
  <colBreaks count="1" manualBreakCount="1">
    <brk id="13" max="1048575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9bc24c3-f9d8-457f-9a00-b1ca74d6b5ed" xsi:nil="true"/>
    <lcf76f155ced4ddcb4097134ff3c332f xmlns="317c163e-fdbc-4dd9-a019-d0b1e0e67036">
      <Terms xmlns="http://schemas.microsoft.com/office/infopath/2007/PartnerControls"/>
    </lcf76f155ced4ddcb4097134ff3c332f>
    <SharedWithUsers xmlns="49bc24c3-f9d8-457f-9a00-b1ca74d6b5ed">
      <UserInfo>
        <DisplayName>Scott McLaughlan</DisplayName>
        <AccountId>16</AccountId>
        <AccountType/>
      </UserInfo>
      <UserInfo>
        <DisplayName>Adam Payne</DisplayName>
        <AccountId>87</AccountId>
        <AccountType/>
      </UserInfo>
      <UserInfo>
        <DisplayName>Jennifer Smith</DisplayName>
        <AccountId>145</AccountId>
        <AccountType/>
      </UserInfo>
      <UserInfo>
        <DisplayName>Alex Scott</DisplayName>
        <AccountId>358</AccountId>
        <AccountType/>
      </UserInfo>
      <UserInfo>
        <DisplayName>Alexander Quayle</DisplayName>
        <AccountId>51</AccountId>
        <AccountType/>
      </UserInfo>
      <UserInfo>
        <DisplayName>Dr. Richard Wakefield</DisplayName>
        <AccountId>27</AccountId>
        <AccountType/>
      </UserInfo>
      <UserInfo>
        <DisplayName>Iona MacDonald</DisplayName>
        <AccountId>121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0E2426B973F946B0E7D9B44E0A1D8A" ma:contentTypeVersion="14" ma:contentTypeDescription="Create a new document." ma:contentTypeScope="" ma:versionID="4957ea7d1284b47ce3aa2910b69cb33c">
  <xsd:schema xmlns:xsd="http://www.w3.org/2001/XMLSchema" xmlns:xs="http://www.w3.org/2001/XMLSchema" xmlns:p="http://schemas.microsoft.com/office/2006/metadata/properties" xmlns:ns2="317c163e-fdbc-4dd9-a019-d0b1e0e67036" xmlns:ns3="49bc24c3-f9d8-457f-9a00-b1ca74d6b5ed" targetNamespace="http://schemas.microsoft.com/office/2006/metadata/properties" ma:root="true" ma:fieldsID="c2282ccc74b94e5bff99c7b7a1dfbe87" ns2:_="" ns3:_="">
    <xsd:import namespace="317c163e-fdbc-4dd9-a019-d0b1e0e67036"/>
    <xsd:import namespace="49bc24c3-f9d8-457f-9a00-b1ca74d6b5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7c163e-fdbc-4dd9-a019-d0b1e0e670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9312681-07d2-42c8-bc79-e057722a11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bc24c3-f9d8-457f-9a00-b1ca74d6b5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20c33fdf-56ba-49d1-9ca2-7b17a1ad7efe}" ma:internalName="TaxCatchAll" ma:showField="CatchAllData" ma:web="49bc24c3-f9d8-457f-9a00-b1ca74d6b5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B8F304-826D-45A4-AD18-AFB214148AC8}">
  <ds:schemaRefs>
    <ds:schemaRef ds:uri="317c163e-fdbc-4dd9-a019-d0b1e0e67036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49bc24c3-f9d8-457f-9a00-b1ca74d6b5ed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ADB7056-26FC-46C6-B136-AFB862127E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DBD8F4-6711-4AFF-90CA-FCEB183EED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7c163e-fdbc-4dd9-a019-d0b1e0e67036"/>
    <ds:schemaRef ds:uri="49bc24c3-f9d8-457f-9a00-b1ca74d6b5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Lewis Aspin</dc:creator>
  <cp:lastModifiedBy>Alex Scott</cp:lastModifiedBy>
  <dcterms:created xsi:type="dcterms:W3CDTF">2023-11-20T15:27:19Z</dcterms:created>
  <dcterms:modified xsi:type="dcterms:W3CDTF">2025-02-11T10:52:34Z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0x0101003A0E2426B973F946B0E7D9B44E0A1D8A</vt:lpwstr>
  </property>
  <property fmtid="{D5CDD505-2E9C-101B-9397-08002B2CF9AE}" pid="3" name="MediaServiceImageTags">
    <vt:lpwstr/>
  </property>
</Properties>
</file>